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0" yWindow="65461" windowWidth="18045" windowHeight="9330" tabRatio="877" firstSheet="2" activeTab="2"/>
  </bookViews>
  <sheets>
    <sheet name="接続供給契約申込書" sheetId="1" state="hidden" r:id="rId1"/>
    <sheet name="（選択肢・業種名称）" sheetId="2" state="hidden" r:id="rId2"/>
    <sheet name="接続供給兼基本契約申込書（供給側・受電側共通）" sheetId="3" r:id="rId3"/>
    <sheet name="別紙（供給側）計画・実需同量共通" sheetId="4" r:id="rId4"/>
    <sheet name="別紙 (受電側) 実需同量" sheetId="5" r:id="rId5"/>
    <sheet name="記入例⇒" sheetId="6" r:id="rId6"/>
    <sheet name="申込書記入例" sheetId="7" r:id="rId7"/>
    <sheet name="別紙（供給側）計画・実需同量共通（記入例）" sheetId="8" r:id="rId8"/>
    <sheet name="別紙（受電側）実需同量（ 記入例）" sheetId="9" r:id="rId9"/>
    <sheet name="別紙(計画・実需Ｌ側)" sheetId="10" state="hidden" r:id="rId10"/>
    <sheet name="別紙 (実需Ｇ側)" sheetId="11" state="hidden" r:id="rId11"/>
    <sheet name="別紙 (連記式)(実需Ｇ側)" sheetId="12" state="hidden" r:id="rId12"/>
  </sheets>
  <externalReferences>
    <externalReference r:id="rId15"/>
    <externalReference r:id="rId16"/>
    <externalReference r:id="rId17"/>
    <externalReference r:id="rId18"/>
  </externalReferences>
  <definedNames>
    <definedName name="_xlfn.IFERROR" hidden="1">#NAME?</definedName>
    <definedName name="Data" localSheetId="6">'[2]別紙(連記式)(計画・実需Ｌ側)'!$A$6:$BN$35</definedName>
    <definedName name="Data" localSheetId="2">'[2]別紙(連記式)(計画・実需Ｌ側)'!$A$6:$BN$35</definedName>
    <definedName name="Data" localSheetId="10">#REF!</definedName>
    <definedName name="Data" localSheetId="4">#REF!</definedName>
    <definedName name="Data" localSheetId="11">'別紙 (連記式)(実需Ｇ側)'!$A$6:$AQ$35</definedName>
    <definedName name="Data" localSheetId="7">'[2]別紙(連記式)(計画・実需Ｌ側)'!$A$6:$BN$35</definedName>
    <definedName name="Data" localSheetId="8">#REF!</definedName>
    <definedName name="Data">#REF!</definedName>
    <definedName name="Data2">#REF!</definedName>
    <definedName name="HTML_CodePage" hidden="1">932</definedName>
    <definedName name="HTML_CON" localSheetId="1" hidden="1">{"'（４）'!$A$1:$I$53"}</definedName>
    <definedName name="HTML_CON" localSheetId="6" hidden="1">{"'（４）'!$A$1:$I$53"}</definedName>
    <definedName name="HTML_CON" localSheetId="2" hidden="1">{"'（４）'!$A$1:$I$53"}</definedName>
    <definedName name="HTML_CON" localSheetId="4" hidden="1">{"'（４）'!$A$1:$I$53"}</definedName>
    <definedName name="HTML_CON" localSheetId="3" hidden="1">{"'（４）'!$A$1:$I$53"}</definedName>
    <definedName name="HTML_CON" localSheetId="7" hidden="1">{"'（４）'!$A$1:$I$53"}</definedName>
    <definedName name="HTML_CON" localSheetId="8" hidden="1">{"'（４）'!$A$1:$I$53"}</definedName>
    <definedName name="HTML_CON" hidden="1">{"'（４）'!$A$1:$I$53"}</definedName>
    <definedName name="HTML_Control" localSheetId="1" hidden="1">{"'（４）'!$A$1:$I$53"}</definedName>
    <definedName name="HTML_Control" localSheetId="6" hidden="1">{"'（４）'!$A$1:$I$53"}</definedName>
    <definedName name="HTML_Control" localSheetId="2" hidden="1">{"'（４）'!$A$1:$I$53"}</definedName>
    <definedName name="HTML_Control" localSheetId="4" hidden="1">{"'（４）'!$A$1:$I$53"}</definedName>
    <definedName name="HTML_Control" localSheetId="3" hidden="1">{"'（４）'!$A$1:$I$53"}</definedName>
    <definedName name="HTML_Control" localSheetId="7" hidden="1">{"'（４）'!$A$1:$I$53"}</definedName>
    <definedName name="HTML_Control" localSheetId="8"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6">'申込書記入例'!$A$1:$I$38</definedName>
    <definedName name="_xlnm.Print_Area" localSheetId="0">'接続供給契約申込書'!$A$1:$J$38</definedName>
    <definedName name="_xlnm.Print_Area" localSheetId="2">'接続供給兼基本契約申込書（供給側・受電側共通）'!$A$1:$I$38</definedName>
    <definedName name="_xlnm.Print_Area" localSheetId="10">'別紙 (実需Ｇ側)'!$B$1:$AV$41</definedName>
    <definedName name="_xlnm.Print_Area" localSheetId="4">'別紙 (受電側) 実需同量'!$B$1:$AV$41</definedName>
    <definedName name="_xlnm.Print_Area" localSheetId="11">'別紙 (連記式)(実需Ｇ側)'!$A$1:$BA$39</definedName>
    <definedName name="_xlnm.Print_Area" localSheetId="3">'別紙（供給側）計画・実需同量共通'!$B$1:$AV$42</definedName>
    <definedName name="_xlnm.Print_Area" localSheetId="7">'別紙（供給側）計画・実需同量共通（記入例）'!$B$1:$AV$42</definedName>
    <definedName name="_xlnm.Print_Area" localSheetId="9">'別紙(計画・実需Ｌ側)'!$B$1:$AV$42</definedName>
    <definedName name="_xlnm.Print_Area" localSheetId="8">'別紙（受電側）実需同量（ 記入例）'!$B$1:$AV$41</definedName>
    <definedName name="usernameTF">"usernameTF"</definedName>
    <definedName name="業種名称" localSheetId="6">'[2]（選択肢・業種名称）'!$B$4:$B$91</definedName>
    <definedName name="業種名称" localSheetId="2">'[2]（選択肢・業種名称）'!$B$4:$B$91</definedName>
    <definedName name="業種名称" localSheetId="7">'[2]（選択肢・業種名称）'!$B$4:$B$91</definedName>
    <definedName name="業種名称">'（選択肢・業種名称）'!$B$4:$B$91</definedName>
    <definedName name="四電op_DB設計_属性情報_List" localSheetId="1">#REF!</definedName>
    <definedName name="四電op_DB設計_属性情報_List" localSheetId="6">#REF!</definedName>
    <definedName name="四電op_DB設計_属性情報_List" localSheetId="2">#REF!</definedName>
    <definedName name="四電op_DB設計_属性情報_List" localSheetId="4">#REF!</definedName>
    <definedName name="四電op_DB設計_属性情報_List" localSheetId="7">#REF!</definedName>
    <definedName name="四電op_DB設計_属性情報_List" localSheetId="8">#REF!</definedName>
    <definedName name="四電op_DB設計_属性情報_List">#REF!</definedName>
    <definedName name="集約需要家ID" localSheetId="4">#REF!</definedName>
    <definedName name="集約需要家ID" localSheetId="8">#REF!</definedName>
    <definedName name="集約需要家ID">#REF!</definedName>
  </definedNames>
  <calcPr fullCalcOnLoad="1"/>
</workbook>
</file>

<file path=xl/comments12.xml><?xml version="1.0" encoding="utf-8"?>
<comments xmlns="http://schemas.openxmlformats.org/spreadsheetml/2006/main">
  <authors>
    <author>作成者</author>
  </authors>
  <commentList>
    <comment ref="AQ4" authorId="0">
      <text>
        <r>
          <rPr>
            <b/>
            <sz val="11"/>
            <rFont val="ＭＳ Ｐゴシック"/>
            <family val="3"/>
          </rPr>
          <t>-　ハイフンで区切って記載下さい</t>
        </r>
      </text>
    </comment>
    <comment ref="AN4" authorId="0">
      <text>
        <r>
          <rPr>
            <b/>
            <sz val="11"/>
            <rFont val="ＭＳ Ｐゴシック"/>
            <family val="3"/>
          </rPr>
          <t>-　ハイフンで区切って記載下さい</t>
        </r>
      </text>
    </comment>
    <comment ref="AF4" authorId="0">
      <text>
        <r>
          <rPr>
            <b/>
            <sz val="11"/>
            <rFont val="ＭＳ Ｐゴシック"/>
            <family val="3"/>
          </rPr>
          <t>標準電圧で記載下さい</t>
        </r>
      </text>
    </comment>
    <comment ref="AE4" authorId="0">
      <text>
        <r>
          <rPr>
            <b/>
            <sz val="11"/>
            <rFont val="ＭＳ Ｐゴシック"/>
            <family val="3"/>
          </rPr>
          <t>標準電圧で記載下さい</t>
        </r>
      </text>
    </comment>
    <comment ref="AC4" authorId="0">
      <text>
        <r>
          <rPr>
            <b/>
            <sz val="11"/>
            <rFont val="ＭＳ Ｐゴシック"/>
            <family val="3"/>
          </rPr>
          <t>標準電圧で記載下さい</t>
        </r>
      </text>
    </comment>
    <comment ref="AB4" authorId="0">
      <text>
        <r>
          <rPr>
            <b/>
            <sz val="11"/>
            <rFont val="ＭＳ Ｐゴシック"/>
            <family val="3"/>
          </rPr>
          <t>標準電圧で記載下さい</t>
        </r>
      </text>
    </comment>
    <comment ref="Z4" authorId="0">
      <text>
        <r>
          <rPr>
            <b/>
            <sz val="11"/>
            <rFont val="ＭＳ Ｐゴシック"/>
            <family val="3"/>
          </rPr>
          <t>標準電圧で記載下さい</t>
        </r>
      </text>
    </comment>
    <comment ref="Y4" authorId="0">
      <text>
        <r>
          <rPr>
            <b/>
            <sz val="11"/>
            <rFont val="ＭＳ Ｐゴシック"/>
            <family val="3"/>
          </rPr>
          <t>標準電圧で記載下さい</t>
        </r>
      </text>
    </comment>
    <comment ref="W4" authorId="0">
      <text>
        <r>
          <rPr>
            <b/>
            <sz val="11"/>
            <rFont val="ＭＳ Ｐゴシック"/>
            <family val="3"/>
          </rPr>
          <t>標準電圧で記載下さい</t>
        </r>
      </text>
    </comment>
    <comment ref="V4" authorId="0">
      <text>
        <r>
          <rPr>
            <b/>
            <sz val="11"/>
            <rFont val="ＭＳ Ｐゴシック"/>
            <family val="3"/>
          </rPr>
          <t>標準電圧で記載下さい</t>
        </r>
      </text>
    </comment>
    <comment ref="S4" authorId="0">
      <text>
        <r>
          <rPr>
            <b/>
            <sz val="11"/>
            <rFont val="ＭＳ Ｐゴシック"/>
            <family val="3"/>
          </rPr>
          <t>標準電圧で記載下さい</t>
        </r>
      </text>
    </comment>
    <comment ref="R4" authorId="0">
      <text>
        <r>
          <rPr>
            <b/>
            <sz val="11"/>
            <rFont val="ＭＳ Ｐゴシック"/>
            <family val="3"/>
          </rPr>
          <t>標準電圧で記載下さい</t>
        </r>
      </text>
    </comment>
    <comment ref="N4" authorId="0">
      <text>
        <r>
          <rPr>
            <b/>
            <sz val="11"/>
            <rFont val="ＭＳ Ｐゴシック"/>
            <family val="3"/>
          </rPr>
          <t>標準電圧で記載下さい</t>
        </r>
      </text>
    </comment>
    <comment ref="M4" authorId="0">
      <text>
        <r>
          <rPr>
            <b/>
            <sz val="11"/>
            <rFont val="ＭＳ Ｐゴシック"/>
            <family val="3"/>
          </rPr>
          <t>標準電圧で記載下さい</t>
        </r>
      </text>
    </comment>
  </commentList>
</comments>
</file>

<file path=xl/sharedStrings.xml><?xml version="1.0" encoding="utf-8"?>
<sst xmlns="http://schemas.openxmlformats.org/spreadsheetml/2006/main" count="1190" uniqueCount="338">
  <si>
    <t>電話番号</t>
  </si>
  <si>
    <t>その他特記事項</t>
  </si>
  <si>
    <t>需要者窓口
連絡先</t>
  </si>
  <si>
    <t>主任技術者名
連絡先</t>
  </si>
  <si>
    <t>料金種別</t>
  </si>
  <si>
    <t>契約電力</t>
  </si>
  <si>
    <t>供給電気方式</t>
  </si>
  <si>
    <t>ピークシフト電力</t>
  </si>
  <si>
    <t>パルス受給の要否</t>
  </si>
  <si>
    <t>接続送電
サービス</t>
  </si>
  <si>
    <t>予備送電
サービスＡ</t>
  </si>
  <si>
    <t>予備送電
サービスＢ</t>
  </si>
  <si>
    <t>今回：</t>
  </si>
  <si>
    <t>従来：</t>
  </si>
  <si>
    <t>受電設備容量（合計）</t>
  </si>
  <si>
    <t>負荷設備容量（合計）</t>
  </si>
  <si>
    <t>接続受電電力の計画値および接続供給電力の計画値</t>
  </si>
  <si>
    <t>○○部</t>
  </si>
  <si>
    <t>△△　△△</t>
  </si>
  <si>
    <t>発電設備容量（合計）</t>
  </si>
  <si>
    <t>(内自家補相当分)</t>
  </si>
  <si>
    <t>否</t>
  </si>
  <si>
    <t>○○　○○</t>
  </si>
  <si>
    <t>△△部</t>
  </si>
  <si>
    <t>予備送電サービスA（従来）</t>
  </si>
  <si>
    <t>予備送電サービスA（今回）</t>
  </si>
  <si>
    <t>予備送電サービスB（従来）</t>
  </si>
  <si>
    <t>予備送電サービスB（今回）</t>
  </si>
  <si>
    <t>主任技術者連絡先</t>
  </si>
  <si>
    <t>供給地点
（財産責任分界点）</t>
  </si>
  <si>
    <t>kＷ</t>
  </si>
  <si>
    <t>kＷ</t>
  </si>
  <si>
    <t>Ｖ</t>
  </si>
  <si>
    <t>Ｖ</t>
  </si>
  <si>
    <t>kＶＡ</t>
  </si>
  <si>
    <t>kＶＡ</t>
  </si>
  <si>
    <t>パルス受給
の要否</t>
  </si>
  <si>
    <t>所属</t>
  </si>
  <si>
    <t>氏名</t>
  </si>
  <si>
    <t>電話番号</t>
  </si>
  <si>
    <t>交流３相３線式</t>
  </si>
  <si>
    <t>03-5678-1234</t>
  </si>
  <si>
    <t>04-1234-5678</t>
  </si>
  <si>
    <t>電気の使用住所
（需要場所）</t>
  </si>
  <si>
    <t>計量電圧(Ｖ)</t>
  </si>
  <si>
    <t>供給電圧(Ｖ)</t>
  </si>
  <si>
    <t>氏名</t>
  </si>
  <si>
    <t>申込番号:</t>
  </si>
  <si>
    <t>（</t>
  </si>
  <si>
    <t>）</t>
  </si>
  <si>
    <t>御中</t>
  </si>
  <si>
    <t>１．契約者等</t>
  </si>
  <si>
    <t>契　　約　　者　　名</t>
  </si>
  <si>
    <t>名　　称　：</t>
  </si>
  <si>
    <t>役　　職　：</t>
  </si>
  <si>
    <t>氏　　名　：　</t>
  </si>
  <si>
    <t>住　　所　：</t>
  </si>
  <si>
    <t>所　　属　：</t>
  </si>
  <si>
    <t xml:space="preserve">氏　　名　： </t>
  </si>
  <si>
    <t>電話・FAX ：</t>
  </si>
  <si>
    <t>E-mail    ：</t>
  </si>
  <si>
    <t>２．申込内容</t>
  </si>
  <si>
    <t>接続供給の開始希望日</t>
  </si>
  <si>
    <t>別紙のとおり</t>
  </si>
  <si>
    <t>受電側接続検討との
同時申込</t>
  </si>
  <si>
    <t>受電地点・供給地点ごとの事項</t>
  </si>
  <si>
    <t>申込件数</t>
  </si>
  <si>
    <t>受電地点</t>
  </si>
  <si>
    <t>供給地点</t>
  </si>
  <si>
    <t>地点の追加</t>
  </si>
  <si>
    <t>件</t>
  </si>
  <si>
    <t>契約受電電力または
契約電力の変更</t>
  </si>
  <si>
    <t>契約受電電力または契約電力の変更を伴わない設備変更</t>
  </si>
  <si>
    <t>その他の変更
（　　　　　　　）</t>
  </si>
  <si>
    <t>特記事項</t>
  </si>
  <si>
    <t xml:space="preserve"> </t>
  </si>
  <si>
    <t>No</t>
  </si>
  <si>
    <t>臨時期間（終了）</t>
  </si>
  <si>
    <t>（選択して下さい）</t>
  </si>
  <si>
    <t>申込内容</t>
  </si>
  <si>
    <t>申込内容</t>
  </si>
  <si>
    <t>供給電圧</t>
  </si>
  <si>
    <t>計量電圧</t>
  </si>
  <si>
    <t>接続供給
開始希望日　　　　　　　　　　　　　　　　　　　　　　　　　　　　　　　　　　　　　　　　　　　　　　　　　　　　　　　　　　　　　　　　　　　　　　　　　　　　　　</t>
  </si>
  <si>
    <t>業種</t>
  </si>
  <si>
    <t>設備撤去</t>
  </si>
  <si>
    <t>地点の削除</t>
  </si>
  <si>
    <t>契約廃止</t>
  </si>
  <si>
    <t>会社・所属</t>
  </si>
  <si>
    <t>予備欄１０</t>
  </si>
  <si>
    <t>予備欄９</t>
  </si>
  <si>
    <t>予備欄８</t>
  </si>
  <si>
    <t>予備欄７</t>
  </si>
  <si>
    <t>予備欄６</t>
  </si>
  <si>
    <t>予備欄５</t>
  </si>
  <si>
    <t>予備欄４</t>
  </si>
  <si>
    <t>予備欄３</t>
  </si>
  <si>
    <t>予備欄２</t>
  </si>
  <si>
    <t>予備欄１</t>
  </si>
  <si>
    <t>ことを明記下さい。</t>
  </si>
  <si>
    <t>・地点の追加（新設）申込みにおいては，需給側が接続供給申込み済みである</t>
  </si>
  <si>
    <t>・設備認定ＩＤを記載</t>
  </si>
  <si>
    <t>・自動検針方式；携帯方式希望　・外部操作スイッチ不要</t>
  </si>
  <si>
    <t>・受電地点が（複数買取or全量買取）となります。</t>
  </si>
  <si>
    <t>その他特記事項</t>
  </si>
  <si>
    <t>発電者窓口
連絡先</t>
  </si>
  <si>
    <t>kＷ</t>
  </si>
  <si>
    <t>自家消費電力（所内電力含む）</t>
  </si>
  <si>
    <t>Ｖ</t>
  </si>
  <si>
    <t>受電電圧</t>
  </si>
  <si>
    <t>同時最大受電電力</t>
  </si>
  <si>
    <t>受電電気方式</t>
  </si>
  <si>
    <t>受電電力</t>
  </si>
  <si>
    <t>契約受電電力</t>
  </si>
  <si>
    <t>受電地点
（財産責任分界点）</t>
  </si>
  <si>
    <t>〒</t>
  </si>
  <si>
    <t>発電場所住所</t>
  </si>
  <si>
    <t>1234567891234567891234</t>
  </si>
  <si>
    <t>発電者の名称（発電所名）</t>
  </si>
  <si>
    <r>
      <t>（カタカナ）</t>
    </r>
    <r>
      <rPr>
        <sz val="9"/>
        <rFont val="ＭＳ ゴシック"/>
        <family val="3"/>
      </rPr>
      <t>※全角</t>
    </r>
  </si>
  <si>
    <t>需給側接続供給申込み済み。</t>
  </si>
  <si>
    <t>設備認定ＩＤ</t>
  </si>
  <si>
    <t>外部操作ｽｲｯﾁ不要</t>
  </si>
  <si>
    <t>携帯方式希望</t>
  </si>
  <si>
    <t>受電地点が（複数買取or全量買取）となります。</t>
  </si>
  <si>
    <t>01A15</t>
  </si>
  <si>
    <t>発電者に承諾いただいている</t>
  </si>
  <si>
    <t>太陽光</t>
  </si>
  <si>
    <t>需要者の施設した第１号柱上の●●電力の架空引込線と需要者の開閉器電源側接続点</t>
  </si>
  <si>
    <t>○○県○○市○－○－○</t>
  </si>
  <si>
    <t>0310323011122222211111</t>
  </si>
  <si>
    <t>○○発電所</t>
  </si>
  <si>
    <t>○○ハツデンショ</t>
  </si>
  <si>
    <t>受電電圧(Ｖ)</t>
  </si>
  <si>
    <t>契約電力（kW）</t>
  </si>
  <si>
    <t>契約電力（kW）</t>
  </si>
  <si>
    <t>受電電気方式</t>
  </si>
  <si>
    <t>受電電力（kW）</t>
  </si>
  <si>
    <t>住所</t>
  </si>
  <si>
    <t>郵便番号</t>
  </si>
  <si>
    <t>漢字</t>
  </si>
  <si>
    <t>カタカナ　　※全角</t>
  </si>
  <si>
    <t>本申込みに関連する接続検討回答書</t>
  </si>
  <si>
    <t>固定価格買取制度の利用有無</t>
  </si>
  <si>
    <t>発電者窓口連絡先</t>
  </si>
  <si>
    <t>発電設備容量（従来）</t>
  </si>
  <si>
    <t>発電設備容量（今回）</t>
  </si>
  <si>
    <t>自家消費電力（従来）</t>
  </si>
  <si>
    <t>自家消費電力（今回）</t>
  </si>
  <si>
    <t>契約受電電力（従来）</t>
  </si>
  <si>
    <t>契約受電電力（今回）</t>
  </si>
  <si>
    <t>発電種類</t>
  </si>
  <si>
    <t>受電地点
（財産責任分界点）</t>
  </si>
  <si>
    <t>発電場所</t>
  </si>
  <si>
    <t>発電者の名称（発電所名）</t>
  </si>
  <si>
    <t>kＷ</t>
  </si>
  <si>
    <t>本申込に関連する接続検討回答書</t>
  </si>
  <si>
    <t>需要者の名称</t>
  </si>
  <si>
    <t>同時最大
受電電力（kW）</t>
  </si>
  <si>
    <t>固定価格買取制度の利用有無</t>
  </si>
  <si>
    <t>利用する</t>
  </si>
  <si>
    <t>接　続　供　給　兼　基　本　契　約　申　込　書</t>
  </si>
  <si>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</si>
  <si>
    <r>
      <t xml:space="preserve">連　　絡　　者　　名
</t>
    </r>
    <r>
      <rPr>
        <sz val="10"/>
        <rFont val="ＭＳ ゴシック"/>
        <family val="3"/>
      </rPr>
      <t>（事務的内容と技術的内容で別の方への連絡をご要望の場合は併記ください）</t>
    </r>
  </si>
  <si>
    <t>接続供給兼基本契約申込書別紙【需要場所の概要】</t>
  </si>
  <si>
    <r>
      <t>供給地点特定番号</t>
    </r>
    <r>
      <rPr>
        <sz val="9"/>
        <rFont val="ＭＳ ゴシック"/>
        <family val="3"/>
      </rPr>
      <t>*半角22桁</t>
    </r>
  </si>
  <si>
    <t>託送供給等約款における需要者に関する事項の遵守について承諾いただいているか</t>
  </si>
  <si>
    <t>接続供給兼基本契約申込書別紙【発電場所の概要（実需同時同量の場合）】</t>
  </si>
  <si>
    <r>
      <t>受電地点特定番号</t>
    </r>
    <r>
      <rPr>
        <sz val="9"/>
        <rFont val="ＭＳ ゴシック"/>
        <family val="3"/>
      </rPr>
      <t>*半角22桁</t>
    </r>
  </si>
  <si>
    <t>託送供給等約款における発電者に関する事項の遵守について承諾いただいているか</t>
  </si>
  <si>
    <t>接続供給兼基本契約申込書別紙【発電場所の概要（実需同時同量の場合）】（連記式）</t>
  </si>
  <si>
    <t>接続供給開始希望日</t>
  </si>
  <si>
    <r>
      <t xml:space="preserve">受電地点特定番号
</t>
    </r>
    <r>
      <rPr>
        <sz val="10"/>
        <rFont val="ＭＳ Ｐゴシック"/>
        <family val="3"/>
      </rPr>
      <t>半角22桁
ｽﾍﾟｰｽ等入力しないで下さい</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</si>
  <si>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</si>
  <si>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</si>
  <si>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</si>
  <si>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平成　　年　 月　 日</t>
  </si>
  <si>
    <t>本申込書を受領する一般送配電事業者は，接続供給等の申込みおよび実施に際して得た情報を，託送供給等を実施する目的以外に使用いたしません。</t>
  </si>
  <si>
    <t>今回：</t>
  </si>
  <si>
    <t>従来：</t>
  </si>
  <si>
    <t>業種名称</t>
  </si>
  <si>
    <t>住宅</t>
  </si>
  <si>
    <t>アパート寮</t>
  </si>
  <si>
    <t>街路灯</t>
  </si>
  <si>
    <t>事務所ビル</t>
  </si>
  <si>
    <t>医療 保険</t>
  </si>
  <si>
    <t>学校研究所</t>
  </si>
  <si>
    <t>官公署</t>
  </si>
  <si>
    <t>商店百貨店</t>
  </si>
  <si>
    <t>旅館</t>
  </si>
  <si>
    <t>飲食店</t>
  </si>
  <si>
    <t>劇場</t>
  </si>
  <si>
    <t>娯楽場</t>
  </si>
  <si>
    <t>駐留軍</t>
  </si>
  <si>
    <t>放送</t>
  </si>
  <si>
    <t>その他</t>
  </si>
  <si>
    <t>ＪＲ</t>
  </si>
  <si>
    <t>民鉄</t>
  </si>
  <si>
    <t>通信</t>
  </si>
  <si>
    <t>倉庫</t>
  </si>
  <si>
    <t>他運輸通信</t>
  </si>
  <si>
    <t>電気業</t>
  </si>
  <si>
    <t>ガス業</t>
  </si>
  <si>
    <t>水道業</t>
  </si>
  <si>
    <t>熱供給業</t>
  </si>
  <si>
    <t>出版印刷</t>
  </si>
  <si>
    <t>農漁業組合</t>
  </si>
  <si>
    <t>建設業</t>
  </si>
  <si>
    <t>精穀製粉</t>
  </si>
  <si>
    <t>他食料品</t>
  </si>
  <si>
    <t>繊維工業</t>
  </si>
  <si>
    <t>木材木製品</t>
  </si>
  <si>
    <t>プラスチック</t>
  </si>
  <si>
    <t>他製造業</t>
  </si>
  <si>
    <t>農林漁業</t>
  </si>
  <si>
    <t>他３次産業</t>
  </si>
  <si>
    <t>パルプ</t>
  </si>
  <si>
    <t>洋紙</t>
  </si>
  <si>
    <t>和紙</t>
  </si>
  <si>
    <t>板紙</t>
  </si>
  <si>
    <t>ア系肥料</t>
  </si>
  <si>
    <t>ソーダ</t>
  </si>
  <si>
    <t>石灰カーバ</t>
  </si>
  <si>
    <t>石油化学</t>
  </si>
  <si>
    <t>化学繊維</t>
  </si>
  <si>
    <t>他化学</t>
  </si>
  <si>
    <t>石油石炭</t>
  </si>
  <si>
    <t>ゴム製品</t>
  </si>
  <si>
    <t>ガラス</t>
  </si>
  <si>
    <t>セメント</t>
  </si>
  <si>
    <t>他窯業土石</t>
  </si>
  <si>
    <t>高炉</t>
  </si>
  <si>
    <t>非高炉</t>
  </si>
  <si>
    <t>平転炉</t>
  </si>
  <si>
    <t>電気炉</t>
  </si>
  <si>
    <t>鋳鍛炉</t>
  </si>
  <si>
    <t>他鉄鋼</t>
  </si>
  <si>
    <t>非鉄一次</t>
  </si>
  <si>
    <t>アルミ一次</t>
  </si>
  <si>
    <t>電線 ケーブル</t>
  </si>
  <si>
    <t>他非鉄金属</t>
  </si>
  <si>
    <t>金属製品</t>
  </si>
  <si>
    <t>産業用機械</t>
  </si>
  <si>
    <t>工作用機械</t>
  </si>
  <si>
    <t>民生用機械</t>
  </si>
  <si>
    <t>他一般機械</t>
  </si>
  <si>
    <t>重電</t>
  </si>
  <si>
    <t>家電</t>
  </si>
  <si>
    <t>電子</t>
  </si>
  <si>
    <t>他電気機械</t>
  </si>
  <si>
    <t>自動車</t>
  </si>
  <si>
    <t>船舶</t>
  </si>
  <si>
    <t>他運送用</t>
  </si>
  <si>
    <t>精密機械</t>
  </si>
  <si>
    <t>武器</t>
  </si>
  <si>
    <t>石炭業</t>
  </si>
  <si>
    <t>他鉱業</t>
  </si>
  <si>
    <t>揚排水</t>
  </si>
  <si>
    <t>冷暖房家庭</t>
  </si>
  <si>
    <t>冷暖房商業</t>
  </si>
  <si>
    <t>運通公益業</t>
  </si>
  <si>
    <t>紙パルプ</t>
  </si>
  <si>
    <t>化学</t>
  </si>
  <si>
    <t>化石ゴム</t>
  </si>
  <si>
    <t>窯業土石</t>
  </si>
  <si>
    <t>鉄鋼</t>
  </si>
  <si>
    <t>非鉄金属</t>
  </si>
  <si>
    <t>機械</t>
  </si>
  <si>
    <t>鉱業</t>
  </si>
  <si>
    <t>　　－　　　　－　　　　</t>
  </si>
  <si>
    <t>平成　　年　　月　　日</t>
  </si>
  <si>
    <t>発電者の名称（発電所名）</t>
  </si>
  <si>
    <t>〒</t>
  </si>
  <si>
    <t>kＷ</t>
  </si>
  <si>
    <t>　　　　　</t>
  </si>
  <si>
    <t>Ｖ</t>
  </si>
  <si>
    <t>その他特記事項</t>
  </si>
  <si>
    <t>様式PP1-20160401</t>
  </si>
  <si>
    <r>
      <t>平成</t>
    </r>
    <r>
      <rPr>
        <sz val="11"/>
        <color indexed="10"/>
        <rFont val="ＭＳ ゴシック"/>
        <family val="3"/>
      </rPr>
      <t>＊＊</t>
    </r>
    <r>
      <rPr>
        <sz val="11"/>
        <color indexed="8"/>
        <rFont val="ＭＳ ゴシック"/>
        <family val="3"/>
      </rPr>
      <t>年</t>
    </r>
    <r>
      <rPr>
        <sz val="11"/>
        <color indexed="10"/>
        <rFont val="ＭＳ ゴシック"/>
        <family val="3"/>
      </rPr>
      <t>＊＊</t>
    </r>
    <r>
      <rPr>
        <sz val="11"/>
        <color indexed="8"/>
        <rFont val="ＭＳ ゴシック"/>
        <family val="3"/>
      </rPr>
      <t>月</t>
    </r>
    <r>
      <rPr>
        <sz val="11"/>
        <color indexed="10"/>
        <rFont val="ＭＳ ゴシック"/>
        <family val="3"/>
      </rPr>
      <t>＊＊</t>
    </r>
    <r>
      <rPr>
        <sz val="11"/>
        <color indexed="8"/>
        <rFont val="ＭＳ ゴシック"/>
        <family val="3"/>
      </rPr>
      <t>日</t>
    </r>
  </si>
  <si>
    <t>東京電力株式会社</t>
  </si>
  <si>
    <t>○○株式会社</t>
  </si>
  <si>
    <t>代表取締役</t>
  </si>
  <si>
    <r>
      <t>〒</t>
    </r>
    <r>
      <rPr>
        <sz val="11"/>
        <color indexed="10"/>
        <rFont val="ＭＳ ゴシック"/>
        <family val="3"/>
      </rPr>
      <t>○○○－○○○○　○○県○○市○－○－○</t>
    </r>
  </si>
  <si>
    <t>●●　●●</t>
  </si>
  <si>
    <t>住　　所　：</t>
  </si>
  <si>
    <r>
      <t>〒</t>
    </r>
    <r>
      <rPr>
        <sz val="11"/>
        <color indexed="10"/>
        <rFont val="ＭＳ ゴシック"/>
        <family val="3"/>
      </rPr>
      <t>○○○－○○○○　○○県○○市○－○－○</t>
    </r>
  </si>
  <si>
    <t>電話・FAX ：</t>
  </si>
  <si>
    <t>＊＊－＊＊＊＊－＊＊＊＊</t>
  </si>
  <si>
    <t>E-mail    ：</t>
  </si>
  <si>
    <t>*****＠****.co.jp</t>
  </si>
  <si>
    <t xml:space="preserve"> </t>
  </si>
  <si>
    <t>２．申込内容</t>
  </si>
  <si>
    <t>希望しない</t>
  </si>
  <si>
    <t>契約受電電力または
契約電力の変更</t>
  </si>
  <si>
    <r>
      <t>その他の変更
（　</t>
    </r>
    <r>
      <rPr>
        <sz val="11"/>
        <color indexed="10"/>
        <rFont val="ＭＳ ゴシック"/>
        <family val="3"/>
      </rPr>
      <t>名義変更</t>
    </r>
    <r>
      <rPr>
        <sz val="11"/>
        <rFont val="ＭＳ ゴシック"/>
        <family val="3"/>
      </rPr>
      <t>　）</t>
    </r>
  </si>
  <si>
    <t>○○カブシキガイシャ　△△ビル</t>
  </si>
  <si>
    <t>○○株式会社　△△ビル</t>
  </si>
  <si>
    <t>0310112040112345678901</t>
  </si>
  <si>
    <t>〒</t>
  </si>
  <si>
    <t>135-0016</t>
  </si>
  <si>
    <t>○○県○○市○－○－○</t>
  </si>
  <si>
    <t>従来どおり</t>
  </si>
  <si>
    <t>契約電力の変更（設備変更なし）</t>
  </si>
  <si>
    <t>需要者に承諾いただいている</t>
  </si>
  <si>
    <t>標準</t>
  </si>
  <si>
    <t>今回：</t>
  </si>
  <si>
    <t>-</t>
  </si>
  <si>
    <t>kＷ</t>
  </si>
  <si>
    <t>従来：</t>
  </si>
  <si>
    <t>（</t>
  </si>
  <si>
    <t>交流三相３線式</t>
  </si>
  <si>
    <t>Ｖ</t>
  </si>
  <si>
    <t>kＶＡ</t>
  </si>
  <si>
    <t>－</t>
  </si>
  <si>
    <t>○○部</t>
  </si>
  <si>
    <t>○○　○○</t>
  </si>
  <si>
    <t>03-5678-1234</t>
  </si>
  <si>
    <t>△△部</t>
  </si>
  <si>
    <t>△△　△△</t>
  </si>
  <si>
    <t>04-1234-5678</t>
  </si>
  <si>
    <t>契約電力算定根拠は別紙参照。</t>
  </si>
  <si>
    <t>マルマルカブシキカイシヤ　サンカクビル</t>
  </si>
  <si>
    <t>発電者の名称（発電所名）</t>
  </si>
  <si>
    <t>〇〇株式会社　△△ビル</t>
  </si>
  <si>
    <t>0312345678901234567890</t>
  </si>
  <si>
    <t>〒</t>
  </si>
  <si>
    <t>〇〇県〇〇市○－○－○</t>
  </si>
  <si>
    <t>発電者の施設した第１号柱上の●●電力の架空引込線と発電者の開閉器電源側接続点
※受電地点が未定ならば「別途協議」、変更がなければ「従来と変更なし」とご記入ください</t>
  </si>
  <si>
    <t>地点の追加（新設）</t>
  </si>
  <si>
    <t>　</t>
  </si>
  <si>
    <t>交流３相３線式</t>
  </si>
  <si>
    <t>株式会社〇〇　　〇〇部</t>
  </si>
  <si>
    <t>○○　○○</t>
  </si>
  <si>
    <t>12-3456-7890</t>
  </si>
  <si>
    <t>○○電気管理事務所　△△部</t>
  </si>
  <si>
    <t>○○　○○</t>
  </si>
  <si>
    <t>01-2345-6789</t>
  </si>
  <si>
    <t>受付番号、回答年月日</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</si>
</sst>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mmm\-yyyy"/>
    <numFmt numFmtId="201" formatCode="##\-##"/>
    <numFmt numFmtId="202" formatCode="##\-"/>
    <numFmt numFmtId="203" formatCode="00\-000000000\-00000000000"/>
    <numFmt numFmtId="204" formatCode="00000000000\-00000000000"/>
    <numFmt numFmtId="205" formatCode="0\3\-0\1\-\1\2\3\4\5\60\-\1\2\3\4\5\6\7\8\9\1\1"/>
    <numFmt numFmtId="206" formatCode="00\-00\-000000\-00000000000"/>
    <numFmt numFmtId="207" formatCode="00\-00\-0000000\-00000000000"/>
    <numFmt numFmtId="208" formatCode="&quot;〒&quot;@"/>
    <numFmt numFmtId="209" formatCode="00\-00\-00\-0000\-0000\-0000\-0000"/>
    <numFmt numFmtId="210" formatCode="00\-0000\-0000\-0000\-0000\-0000"/>
    <numFmt numFmtId="211" formatCode="000\-0000"/>
    <numFmt numFmtId="212" formatCode="&quot;〒&quot;000\-0000"/>
    <numFmt numFmtId="213" formatCode="0_ "/>
    <numFmt numFmtId="214" formatCode="yyyy&quot;年&quot;m&quot;月&quot;d&quot;日&quot;;@"/>
    <numFmt numFmtId="215" formatCode="[&lt;=999]000;[&lt;=9999]000\-00;000\-0000"/>
    <numFmt numFmtId="216" formatCode="[&lt;=99999999]####\-####;\(00\)\ ####\-####"/>
    <numFmt numFmtId="217" formatCode="&quot;Yes&quot;;&quot;Yes&quot;;&quot;No&quot;"/>
    <numFmt numFmtId="218" formatCode="&quot;True&quot;;&quot;True&quot;;&quot;False&quot;"/>
    <numFmt numFmtId="219" formatCode="&quot;On&quot;;&quot;On&quot;;&quot;Off&quot;"/>
    <numFmt numFmtId="220" formatCode="[$€-2]\ #,##0.00_);[Red]\([$€-2]\ #,##0.00\)"/>
  </numFmts>
  <fonts count="1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name val="ＭＳ ゴシック"/>
      <family val="3"/>
    </font>
    <font>
      <sz val="12"/>
      <color indexed="8"/>
      <name val="ＭＳ ゴシック"/>
      <family val="3"/>
    </font>
    <font>
      <sz val="11"/>
      <color indexed="8"/>
      <name val="ＭＳ ゴシック"/>
      <family val="3"/>
    </font>
    <font>
      <sz val="9"/>
      <color indexed="8"/>
      <name val="ＭＳ Ｐゴシック"/>
      <family val="3"/>
    </font>
    <font>
      <i/>
      <sz val="9"/>
      <color indexed="8"/>
      <name val="ＭＳ Ｐゴシック"/>
      <family val="3"/>
    </font>
    <font>
      <sz val="12"/>
      <color indexed="10"/>
      <name val="ＭＳ ゴシック"/>
      <family val="3"/>
    </font>
    <font>
      <b/>
      <sz val="11"/>
      <name val="ＭＳ Ｐゴシック"/>
      <family val="3"/>
    </font>
    <font>
      <sz val="9"/>
      <color indexed="10"/>
      <name val="ＭＳ Ｐゴシック"/>
      <family val="3"/>
    </font>
    <font>
      <sz val="9"/>
      <name val="ＭＳ Ｐゴシック"/>
      <family val="3"/>
    </font>
    <font>
      <sz val="12"/>
      <name val="ＭＳ ゴシック"/>
      <family val="3"/>
    </font>
    <font>
      <sz val="10"/>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name val="Arial"/>
      <family val="2"/>
    </font>
    <font>
      <sz val="8"/>
      <name val="Arial"/>
      <family val="2"/>
    </font>
    <font>
      <b/>
      <sz val="12"/>
      <name val="Arial"/>
      <family val="2"/>
    </font>
    <font>
      <sz val="7"/>
      <name val="Small Fonts"/>
      <family val="2"/>
    </font>
    <font>
      <sz val="10"/>
      <color indexed="8"/>
      <name val="ＭＳ Ｐゴシック"/>
      <family val="3"/>
    </font>
    <font>
      <u val="single"/>
      <sz val="10"/>
      <color indexed="12"/>
      <name val="ＭＳ Ｐゴシック"/>
      <family val="3"/>
    </font>
    <font>
      <sz val="9"/>
      <name val="ＭＳ ゴシック"/>
      <family val="3"/>
    </font>
    <font>
      <sz val="9"/>
      <color indexed="9"/>
      <name val="ＭＳ Ｐゴシック"/>
      <family val="3"/>
    </font>
    <font>
      <sz val="18"/>
      <name val="明朝"/>
      <family val="1"/>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font>
    <font>
      <sz val="14"/>
      <name val="明朝"/>
      <family val="1"/>
    </font>
    <font>
      <sz val="10"/>
      <name val="Times New Roman"/>
      <family val="1"/>
    </font>
    <font>
      <b/>
      <sz val="12"/>
      <color indexed="9"/>
      <name val="Times New Roman"/>
      <family val="1"/>
    </font>
    <font>
      <u val="single"/>
      <sz val="8.25"/>
      <color indexed="12"/>
      <name val="ＭＳ ゴシック"/>
      <family val="3"/>
    </font>
    <font>
      <sz val="10"/>
      <name val="ＭＳ ゴシック"/>
      <family val="3"/>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family val="0"/>
    </font>
    <font>
      <b/>
      <sz val="9"/>
      <color indexed="9"/>
      <name val="ＭＳ Ｐゴシック"/>
      <family val="3"/>
    </font>
    <font>
      <sz val="9"/>
      <color indexed="60"/>
      <name val="ＭＳ Ｐゴシック"/>
      <family val="3"/>
    </font>
    <font>
      <u val="single"/>
      <sz val="8.25"/>
      <color indexed="12"/>
      <name val="ＭＳ Ｐゴシック"/>
      <family val="3"/>
    </font>
    <font>
      <u val="single"/>
      <sz val="10"/>
      <color indexed="12"/>
      <name val="Arial"/>
      <family val="2"/>
    </font>
    <font>
      <sz val="10"/>
      <name val="ＭＳ Ｐゴシック"/>
      <family val="3"/>
    </font>
    <font>
      <sz val="9"/>
      <color indexed="52"/>
      <name val="ＭＳ Ｐゴシック"/>
      <family val="3"/>
    </font>
    <font>
      <sz val="11"/>
      <color indexed="20"/>
      <name val="HG丸ｺﾞｼｯｸM-PRO"/>
      <family val="3"/>
    </font>
    <font>
      <sz val="9"/>
      <color indexed="20"/>
      <name val="ＭＳ Ｐゴシック"/>
      <family val="3"/>
    </font>
    <font>
      <sz val="12"/>
      <name val="細明朝体"/>
      <family val="3"/>
    </font>
    <font>
      <b/>
      <sz val="9"/>
      <color indexed="52"/>
      <name val="ＭＳ Ｐゴシック"/>
      <family val="3"/>
    </font>
    <font>
      <b/>
      <sz val="9"/>
      <color indexed="8"/>
      <name val="ＭＳ Ｐゴシック"/>
      <family val="3"/>
    </font>
    <font>
      <b/>
      <sz val="9"/>
      <color indexed="63"/>
      <name val="ＭＳ Ｐゴシック"/>
      <family val="3"/>
    </font>
    <font>
      <sz val="10"/>
      <color indexed="12"/>
      <name val="細明朝体"/>
      <family val="3"/>
    </font>
    <font>
      <sz val="10"/>
      <color indexed="10"/>
      <name val="細明朝体"/>
      <family val="3"/>
    </font>
    <font>
      <i/>
      <sz val="9"/>
      <color indexed="23"/>
      <name val="ＭＳ Ｐゴシック"/>
      <family val="3"/>
    </font>
    <font>
      <sz val="10"/>
      <name val="System"/>
      <family val="0"/>
    </font>
    <font>
      <sz val="10"/>
      <name val="ＭＳ ・団"/>
      <family val="1"/>
    </font>
    <font>
      <sz val="9"/>
      <color indexed="62"/>
      <name val="ＭＳ Ｐゴシック"/>
      <family val="3"/>
    </font>
    <font>
      <sz val="11"/>
      <color indexed="8"/>
      <name val="HG丸ｺﾞｼｯｸM-PRO"/>
      <family val="3"/>
    </font>
    <font>
      <sz val="11"/>
      <name val="明朝"/>
      <family val="1"/>
    </font>
    <font>
      <sz val="10"/>
      <name val="Courier"/>
      <family val="3"/>
    </font>
    <font>
      <sz val="12"/>
      <name val="ＭＳ Ｐゴシック"/>
      <family val="3"/>
    </font>
    <font>
      <sz val="9"/>
      <color indexed="17"/>
      <name val="ＭＳ Ｐゴシック"/>
      <family val="3"/>
    </font>
    <font>
      <sz val="10"/>
      <name val="ＭＳ 明朝"/>
      <family val="1"/>
    </font>
    <font>
      <sz val="12"/>
      <color indexed="8"/>
      <name val="ＭＳ Ｐゴシック"/>
      <family val="3"/>
    </font>
    <font>
      <sz val="12"/>
      <color indexed="10"/>
      <name val="ＭＳ Ｐゴシック"/>
      <family val="3"/>
    </font>
    <font>
      <i/>
      <sz val="9"/>
      <color indexed="9"/>
      <name val="ＭＳ Ｐゴシック"/>
      <family val="3"/>
    </font>
    <font>
      <u val="single"/>
      <sz val="11"/>
      <name val="ＭＳ ゴシック"/>
      <family val="3"/>
    </font>
    <font>
      <b/>
      <sz val="11"/>
      <name val="ＭＳ ゴシック"/>
      <family val="3"/>
    </font>
    <font>
      <b/>
      <sz val="16"/>
      <name val="ＭＳ ゴシック"/>
      <family val="3"/>
    </font>
    <font>
      <strike/>
      <sz val="11"/>
      <name val="ＭＳ ゴシック"/>
      <family val="3"/>
    </font>
    <font>
      <sz val="14"/>
      <name val="ＭＳ ゴシック"/>
      <family val="3"/>
    </font>
    <font>
      <sz val="14"/>
      <name val="ＭＳ Ｐゴシック"/>
      <family val="3"/>
    </font>
    <font>
      <i/>
      <sz val="9"/>
      <name val="ＭＳ Ｐゴシック"/>
      <family val="3"/>
    </font>
    <font>
      <sz val="11"/>
      <color indexed="10"/>
      <name val="ＭＳ ゴシック"/>
      <family val="3"/>
    </font>
    <font>
      <b/>
      <sz val="11"/>
      <color indexed="10"/>
      <name val="ＭＳ ゴシック"/>
      <family val="3"/>
    </font>
    <font>
      <sz val="9"/>
      <color indexed="10"/>
      <name val="ＭＳ ゴシック"/>
      <family val="3"/>
    </font>
    <font>
      <sz val="14"/>
      <color indexed="10"/>
      <name val="ＭＳ 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ゴシック"/>
      <family val="3"/>
    </font>
    <font>
      <sz val="12"/>
      <color rgb="FFFF0000"/>
      <name val="ＭＳ ゴシック"/>
      <family val="3"/>
    </font>
    <font>
      <sz val="9"/>
      <color rgb="FFFF0000"/>
      <name val="ＭＳ ゴシック"/>
      <family val="3"/>
    </font>
    <font>
      <b/>
      <sz val="8"/>
      <name val="ＭＳ Ｐゴシック"/>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gColor indexed="23"/>
      </patternFill>
    </fill>
    <fill>
      <patternFill patternType="solid">
        <fgColor rgb="FFC6EFCE"/>
        <bgColor indexed="64"/>
      </patternFill>
    </fill>
    <fill>
      <patternFill patternType="solid">
        <fgColor indexed="9"/>
        <bgColor indexed="64"/>
      </patternFill>
    </fill>
  </fills>
  <borders count="86">
    <border>
      <left/>
      <right/>
      <top/>
      <bottom/>
      <diagonal/>
    </border>
    <border>
      <left/>
      <right style="hair"/>
      <top style="thin"/>
      <bottom style="hair"/>
    </border>
    <border>
      <left/>
      <right/>
      <top style="medium"/>
      <bottom style="medium"/>
    </border>
    <border>
      <left/>
      <right/>
      <top style="medium">
        <color indexed="8"/>
      </top>
      <bottom style="medium">
        <color indexed="8"/>
      </bottom>
    </border>
    <border>
      <left/>
      <right/>
      <top style="thin"/>
      <bottom style="thin"/>
    </border>
    <border>
      <left/>
      <right/>
      <top style="thin">
        <color indexed="8"/>
      </top>
      <bottom style="thin">
        <color indexed="8"/>
      </bottom>
    </border>
    <border>
      <left style="thin"/>
      <right style="thin"/>
      <top style="thin"/>
      <bottom style="thin"/>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top style="thin"/>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style="thin"/>
      <right/>
      <top/>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thin"/>
      <top style="thin"/>
      <bottom>
        <color indexed="63"/>
      </bottom>
    </border>
    <border>
      <left>
        <color indexed="63"/>
      </left>
      <right style="thin"/>
      <top style="hair"/>
      <bottom>
        <color indexed="63"/>
      </bottom>
    </border>
    <border diagonalUp="1">
      <left style="thin"/>
      <right style="thin"/>
      <top style="thin"/>
      <bottom style="thin"/>
      <diagonal style="thin"/>
    </border>
    <border>
      <left style="thin"/>
      <right>
        <color indexed="63"/>
      </right>
      <top>
        <color indexed="63"/>
      </top>
      <bottom style="thin"/>
    </border>
    <border>
      <left>
        <color indexed="63"/>
      </left>
      <right style="thin"/>
      <top style="thin"/>
      <bottom style="hair"/>
    </border>
    <border>
      <left style="hair"/>
      <right style="thin"/>
      <top style="hair"/>
      <bottom style="hair"/>
    </border>
    <border>
      <left>
        <color indexed="63"/>
      </left>
      <right style="thin"/>
      <top style="hair"/>
      <bottom style="hair"/>
    </border>
    <border>
      <left>
        <color indexed="63"/>
      </left>
      <right style="thin"/>
      <top>
        <color indexed="63"/>
      </top>
      <bottom>
        <color indexed="63"/>
      </bottom>
    </border>
    <border>
      <left>
        <color indexed="63"/>
      </left>
      <right style="thin"/>
      <top style="hair"/>
      <bottom style="thin"/>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style="thin"/>
      <top style="hair"/>
      <bottom style="thin"/>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style="hair"/>
      <right style="hair"/>
      <top style="hair"/>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hair"/>
      <top style="hair"/>
      <bottom>
        <color indexed="63"/>
      </bottom>
    </border>
    <border>
      <left style="thin"/>
      <right style="hair"/>
      <top>
        <color indexed="63"/>
      </top>
      <bottom style="hair"/>
    </border>
    <border>
      <left style="thin"/>
      <right style="thin"/>
      <top style="hair"/>
      <bottom style="hair"/>
    </border>
    <border>
      <left style="thin"/>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style="hair"/>
      <bottom>
        <color indexed="63"/>
      </bottom>
    </border>
    <border>
      <left style="hair"/>
      <right>
        <color indexed="63"/>
      </right>
      <top style="hair"/>
      <bottom style="hair"/>
    </border>
    <border>
      <left style="hair"/>
      <right>
        <color indexed="63"/>
      </right>
      <top style="hair"/>
      <bottom style="thin"/>
    </border>
    <border>
      <left style="thin"/>
      <right style="hair"/>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s>
  <cellStyleXfs count="11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6"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06"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06"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06"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06" fillId="6"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06" fillId="8"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06" fillId="10"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6" fillId="12"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06" fillId="14" borderId="0" applyNumberFormat="0" applyBorder="0" applyAlignment="0" applyProtection="0"/>
    <xf numFmtId="0" fontId="5" fillId="14" borderId="0" applyNumberFormat="0" applyBorder="0" applyAlignment="0" applyProtection="0"/>
    <xf numFmtId="0" fontId="9" fillId="14" borderId="0" applyNumberFormat="0" applyBorder="0" applyAlignment="0" applyProtection="0"/>
    <xf numFmtId="0" fontId="5"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06" fillId="1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06" fillId="16"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6" fillId="17" borderId="0" applyNumberFormat="0" applyBorder="0" applyAlignment="0" applyProtection="0"/>
    <xf numFmtId="0" fontId="5" fillId="18" borderId="0" applyNumberFormat="0" applyBorder="0" applyAlignment="0" applyProtection="0"/>
    <xf numFmtId="0" fontId="9" fillId="18" borderId="0" applyNumberFormat="0" applyBorder="0" applyAlignment="0" applyProtection="0"/>
    <xf numFmtId="0" fontId="5"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107" fillId="19" borderId="0" applyNumberFormat="0" applyBorder="0" applyAlignment="0" applyProtection="0"/>
    <xf numFmtId="0" fontId="17" fillId="20" borderId="0" applyNumberFormat="0" applyBorder="0" applyAlignment="0" applyProtection="0"/>
    <xf numFmtId="0" fontId="40" fillId="20" borderId="0" applyNumberFormat="0" applyBorder="0" applyAlignment="0" applyProtection="0"/>
    <xf numFmtId="0" fontId="17"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07" fillId="21" borderId="0" applyNumberFormat="0" applyBorder="0" applyAlignment="0" applyProtection="0"/>
    <xf numFmtId="0" fontId="17" fillId="13" borderId="0" applyNumberFormat="0" applyBorder="0" applyAlignment="0" applyProtection="0"/>
    <xf numFmtId="0" fontId="40" fillId="13" borderId="0" applyNumberFormat="0" applyBorder="0" applyAlignment="0" applyProtection="0"/>
    <xf numFmtId="0" fontId="17"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07" fillId="14" borderId="0" applyNumberFormat="0" applyBorder="0" applyAlignment="0" applyProtection="0"/>
    <xf numFmtId="0" fontId="17" fillId="14" borderId="0" applyNumberFormat="0" applyBorder="0" applyAlignment="0" applyProtection="0"/>
    <xf numFmtId="0" fontId="40" fillId="14" borderId="0" applyNumberFormat="0" applyBorder="0" applyAlignment="0" applyProtection="0"/>
    <xf numFmtId="0" fontId="17"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07"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07" fillId="23"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07" fillId="25" borderId="0" applyNumberFormat="0" applyBorder="0" applyAlignment="0" applyProtection="0"/>
    <xf numFmtId="0" fontId="17" fillId="25" borderId="0" applyNumberFormat="0" applyBorder="0" applyAlignment="0" applyProtection="0"/>
    <xf numFmtId="0" fontId="40" fillId="25" borderId="0" applyNumberFormat="0" applyBorder="0" applyAlignment="0" applyProtection="0"/>
    <xf numFmtId="0" fontId="17"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1" fillId="0" borderId="0" applyProtection="0">
      <alignment horizontal="right" vertical="center"/>
    </xf>
    <xf numFmtId="0" fontId="42" fillId="0" borderId="0" applyNumberFormat="0" applyFill="0" applyBorder="0" applyProtection="0">
      <alignment vertical="center"/>
    </xf>
    <xf numFmtId="0" fontId="43" fillId="0" borderId="0" applyNumberFormat="0" applyFill="0" applyBorder="0" applyAlignment="0" applyProtection="0"/>
    <xf numFmtId="185" fontId="44" fillId="0" borderId="0" applyFill="0" applyBorder="0">
      <alignment vertical="center"/>
      <protection/>
    </xf>
    <xf numFmtId="186" fontId="44" fillId="0" borderId="0" applyFill="0" applyBorder="0" applyAlignment="0">
      <protection/>
    </xf>
    <xf numFmtId="185" fontId="44" fillId="0" borderId="0" applyFill="0" applyBorder="0">
      <alignment vertical="center"/>
      <protection/>
    </xf>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87" fontId="45" fillId="0" borderId="0" applyFont="0" applyFill="0" applyBorder="0" applyAlignment="0" applyProtection="0"/>
    <xf numFmtId="41" fontId="45" fillId="0" borderId="0" applyFont="0" applyFill="0" applyBorder="0" applyAlignment="0" applyProtection="0"/>
    <xf numFmtId="187" fontId="45" fillId="0" borderId="0" applyFont="0" applyFill="0" applyBorder="0" applyAlignment="0" applyProtection="0"/>
    <xf numFmtId="41" fontId="45"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45" fillId="0" borderId="0" applyFont="0" applyFill="0" applyBorder="0" applyAlignment="0" applyProtection="0"/>
    <xf numFmtId="183" fontId="45" fillId="0" borderId="0" applyFont="0" applyFill="0" applyBorder="0" applyAlignment="0" applyProtection="0"/>
    <xf numFmtId="188" fontId="33" fillId="0" borderId="0" applyFont="0" applyFill="0" applyBorder="0" applyAlignment="0" applyProtection="0"/>
    <xf numFmtId="0" fontId="46" fillId="0" borderId="0">
      <alignment horizontal="left"/>
      <protection/>
    </xf>
    <xf numFmtId="0" fontId="47" fillId="0" borderId="1" applyNumberFormat="0" applyFont="0" applyBorder="0">
      <alignment horizontal="center" vertical="center"/>
      <protection/>
    </xf>
    <xf numFmtId="0" fontId="0" fillId="0" borderId="0" applyBorder="0">
      <alignment/>
      <protection/>
    </xf>
    <xf numFmtId="0" fontId="48" fillId="0" borderId="0" applyFont="0" applyBorder="0">
      <alignment/>
      <protection/>
    </xf>
    <xf numFmtId="0" fontId="48" fillId="0" borderId="0" applyFont="0" applyBorder="0">
      <alignment/>
      <protection/>
    </xf>
    <xf numFmtId="0" fontId="48" fillId="0" borderId="0" applyFont="0" applyBorder="0">
      <alignment/>
      <protection/>
    </xf>
    <xf numFmtId="0" fontId="49" fillId="0" borderId="0">
      <alignment vertical="center"/>
      <protection/>
    </xf>
    <xf numFmtId="38" fontId="34" fillId="26" borderId="0" applyNumberFormat="0" applyBorder="0" applyAlignment="0" applyProtection="0"/>
    <xf numFmtId="0" fontId="50" fillId="27" borderId="0">
      <alignment/>
      <protection/>
    </xf>
    <xf numFmtId="0" fontId="35" fillId="0" borderId="2" applyNumberFormat="0" applyAlignment="0" applyProtection="0"/>
    <xf numFmtId="0" fontId="35" fillId="0" borderId="2" applyNumberFormat="0" applyAlignment="0" applyProtection="0"/>
    <xf numFmtId="0" fontId="35" fillId="0" borderId="3" applyNumberFormat="0" applyProtection="0">
      <alignment vertical="center"/>
    </xf>
    <xf numFmtId="0" fontId="35" fillId="0" borderId="3" applyNumberFormat="0" applyProtection="0">
      <alignment vertical="center"/>
    </xf>
    <xf numFmtId="0" fontId="35" fillId="0" borderId="4">
      <alignment horizontal="left" vertical="center"/>
      <protection/>
    </xf>
    <xf numFmtId="0" fontId="35" fillId="0" borderId="4">
      <alignment horizontal="left" vertical="center"/>
      <protection/>
    </xf>
    <xf numFmtId="0" fontId="35" fillId="0" borderId="5">
      <alignment horizontal="left" vertical="center"/>
      <protection/>
    </xf>
    <xf numFmtId="0" fontId="35" fillId="0" borderId="5">
      <alignment horizontal="left" vertical="center"/>
      <protection/>
    </xf>
    <xf numFmtId="0" fontId="51" fillId="0" borderId="0" applyNumberFormat="0" applyFill="0" applyBorder="0" applyAlignment="0" applyProtection="0"/>
    <xf numFmtId="0" fontId="52" fillId="0" borderId="0" applyBorder="0">
      <alignment/>
      <protection/>
    </xf>
    <xf numFmtId="10" fontId="34" fillId="28" borderId="6" applyNumberFormat="0" applyBorder="0" applyAlignment="0" applyProtection="0"/>
    <xf numFmtId="0" fontId="52" fillId="0" borderId="0">
      <alignment/>
      <protection/>
    </xf>
    <xf numFmtId="189" fontId="0" fillId="0" borderId="0" applyFont="0" applyFill="0" applyBorder="0" applyAlignment="0" applyProtection="0"/>
    <xf numFmtId="190" fontId="0" fillId="0" borderId="0" applyFont="0" applyFill="0" applyBorder="0" applyAlignment="0" applyProtection="0"/>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37" fontId="36" fillId="0" borderId="0">
      <alignment/>
      <protection/>
    </xf>
    <xf numFmtId="184" fontId="33" fillId="0" borderId="0">
      <alignment/>
      <protection/>
    </xf>
    <xf numFmtId="184" fontId="33" fillId="0" borderId="0">
      <alignment/>
      <protection/>
    </xf>
    <xf numFmtId="191" fontId="53" fillId="0" borderId="0">
      <alignment/>
      <protection/>
    </xf>
    <xf numFmtId="191" fontId="53" fillId="0" borderId="0">
      <alignment/>
      <protection/>
    </xf>
    <xf numFmtId="0" fontId="33" fillId="0" borderId="0">
      <alignment/>
      <protection/>
    </xf>
    <xf numFmtId="10" fontId="33" fillId="0" borderId="0" applyFont="0" applyFill="0" applyBorder="0" applyAlignment="0" applyProtection="0"/>
    <xf numFmtId="4" fontId="46" fillId="0" borderId="0">
      <alignment horizontal="right"/>
      <protection/>
    </xf>
    <xf numFmtId="0" fontId="54" fillId="0" borderId="0" applyNumberFormat="0" applyFont="0" applyFill="0" applyBorder="0" applyAlignment="0" applyProtection="0"/>
    <xf numFmtId="0" fontId="55" fillId="0" borderId="7">
      <alignment horizontal="center"/>
      <protection/>
    </xf>
    <xf numFmtId="4" fontId="56" fillId="0" borderId="0">
      <alignment horizontal="right"/>
      <protection/>
    </xf>
    <xf numFmtId="4" fontId="57" fillId="29" borderId="8" applyNumberFormat="0" applyProtection="0">
      <alignment vertical="center"/>
    </xf>
    <xf numFmtId="4" fontId="58" fillId="29" borderId="8" applyNumberFormat="0" applyProtection="0">
      <alignment vertical="center"/>
    </xf>
    <xf numFmtId="4" fontId="57" fillId="29" borderId="8" applyNumberFormat="0" applyProtection="0">
      <alignment horizontal="left" vertical="center" indent="1"/>
    </xf>
    <xf numFmtId="0" fontId="57" fillId="29" borderId="8" applyNumberFormat="0" applyProtection="0">
      <alignment horizontal="left" vertical="top" indent="1"/>
    </xf>
    <xf numFmtId="4" fontId="57" fillId="30" borderId="0" applyNumberFormat="0" applyProtection="0">
      <alignment horizontal="left" vertical="center" indent="1"/>
    </xf>
    <xf numFmtId="4" fontId="44" fillId="3" borderId="8" applyNumberFormat="0" applyProtection="0">
      <alignment horizontal="right" vertical="center"/>
    </xf>
    <xf numFmtId="4" fontId="44" fillId="13" borderId="8" applyNumberFormat="0" applyProtection="0">
      <alignment horizontal="right" vertical="center"/>
    </xf>
    <xf numFmtId="4" fontId="44" fillId="31" borderId="8" applyNumberFormat="0" applyProtection="0">
      <alignment horizontal="right" vertical="center"/>
    </xf>
    <xf numFmtId="4" fontId="44" fillId="18" borderId="8" applyNumberFormat="0" applyProtection="0">
      <alignment horizontal="right" vertical="center"/>
    </xf>
    <xf numFmtId="4" fontId="44" fillId="25" borderId="8" applyNumberFormat="0" applyProtection="0">
      <alignment horizontal="right" vertical="center"/>
    </xf>
    <xf numFmtId="4" fontId="44" fillId="32" borderId="8" applyNumberFormat="0" applyProtection="0">
      <alignment horizontal="right" vertical="center"/>
    </xf>
    <xf numFmtId="4" fontId="44" fillId="33" borderId="8" applyNumberFormat="0" applyProtection="0">
      <alignment horizontal="right" vertical="center"/>
    </xf>
    <xf numFmtId="4" fontId="44" fillId="34" borderId="8" applyNumberFormat="0" applyProtection="0">
      <alignment horizontal="right" vertical="center"/>
    </xf>
    <xf numFmtId="4" fontId="44" fillId="14" borderId="8" applyNumberFormat="0" applyProtection="0">
      <alignment horizontal="right" vertical="center"/>
    </xf>
    <xf numFmtId="4" fontId="57" fillId="35" borderId="9" applyNumberFormat="0" applyProtection="0">
      <alignment horizontal="left" vertical="center" indent="1"/>
    </xf>
    <xf numFmtId="4" fontId="44" fillId="36" borderId="0" applyNumberFormat="0" applyProtection="0">
      <alignment horizontal="left" vertical="center" indent="1"/>
    </xf>
    <xf numFmtId="4" fontId="59" fillId="37" borderId="0" applyNumberFormat="0" applyProtection="0">
      <alignment horizontal="left" vertical="center" indent="1"/>
    </xf>
    <xf numFmtId="4" fontId="44" fillId="30" borderId="8" applyNumberFormat="0" applyProtection="0">
      <alignment horizontal="right" vertical="center"/>
    </xf>
    <xf numFmtId="4" fontId="44" fillId="36" borderId="0" applyNumberFormat="0" applyProtection="0">
      <alignment horizontal="left" vertical="center" indent="1"/>
    </xf>
    <xf numFmtId="4" fontId="44" fillId="30" borderId="0" applyNumberFormat="0" applyProtection="0">
      <alignment horizontal="left" vertical="center" indent="1"/>
    </xf>
    <xf numFmtId="0" fontId="33" fillId="37" borderId="8" applyNumberFormat="0" applyProtection="0">
      <alignment horizontal="left" vertical="center" indent="1"/>
    </xf>
    <xf numFmtId="0" fontId="33" fillId="37" borderId="8" applyNumberFormat="0" applyProtection="0">
      <alignment horizontal="left" vertical="top" indent="1"/>
    </xf>
    <xf numFmtId="0" fontId="33" fillId="30" borderId="8" applyNumberFormat="0" applyProtection="0">
      <alignment horizontal="left" vertical="center" indent="1"/>
    </xf>
    <xf numFmtId="0" fontId="33" fillId="30" borderId="8" applyNumberFormat="0" applyProtection="0">
      <alignment horizontal="left" vertical="top" indent="1"/>
    </xf>
    <xf numFmtId="0" fontId="33" fillId="11" borderId="8" applyNumberFormat="0" applyProtection="0">
      <alignment horizontal="left" vertical="center" indent="1"/>
    </xf>
    <xf numFmtId="0" fontId="33" fillId="11" borderId="8" applyNumberFormat="0" applyProtection="0">
      <alignment horizontal="left" vertical="top" indent="1"/>
    </xf>
    <xf numFmtId="0" fontId="33" fillId="36" borderId="8" applyNumberFormat="0" applyProtection="0">
      <alignment horizontal="left" vertical="center" indent="1"/>
    </xf>
    <xf numFmtId="0" fontId="33" fillId="36" borderId="8" applyNumberFormat="0" applyProtection="0">
      <alignment horizontal="left" vertical="top" indent="1"/>
    </xf>
    <xf numFmtId="4" fontId="44" fillId="28" borderId="8" applyNumberFormat="0" applyProtection="0">
      <alignment vertical="center"/>
    </xf>
    <xf numFmtId="4" fontId="60" fillId="28" borderId="8" applyNumberFormat="0" applyProtection="0">
      <alignment vertical="center"/>
    </xf>
    <xf numFmtId="4" fontId="44" fillId="28" borderId="8" applyNumberFormat="0" applyProtection="0">
      <alignment horizontal="left" vertical="center" indent="1"/>
    </xf>
    <xf numFmtId="0" fontId="44" fillId="28" borderId="8" applyNumberFormat="0" applyProtection="0">
      <alignment horizontal="left" vertical="top" indent="1"/>
    </xf>
    <xf numFmtId="4" fontId="44" fillId="36" borderId="8" applyNumberFormat="0" applyProtection="0">
      <alignment horizontal="right" vertical="center"/>
    </xf>
    <xf numFmtId="4" fontId="60" fillId="36" borderId="8" applyNumberFormat="0" applyProtection="0">
      <alignment horizontal="right" vertical="center"/>
    </xf>
    <xf numFmtId="4" fontId="44" fillId="30" borderId="8" applyNumberFormat="0" applyProtection="0">
      <alignment horizontal="left" vertical="center" indent="1"/>
    </xf>
    <xf numFmtId="0" fontId="44" fillId="30" borderId="8" applyNumberFormat="0" applyProtection="0">
      <alignment horizontal="left" vertical="top" indent="1"/>
    </xf>
    <xf numFmtId="4" fontId="61" fillId="38" borderId="0" applyNumberFormat="0" applyProtection="0">
      <alignment horizontal="left" vertical="center" indent="1"/>
    </xf>
    <xf numFmtId="4" fontId="62" fillId="36" borderId="8" applyNumberFormat="0" applyProtection="0">
      <alignment horizontal="right" vertical="center"/>
    </xf>
    <xf numFmtId="0" fontId="63" fillId="0" borderId="0">
      <alignment horizontal="left"/>
      <protection/>
    </xf>
    <xf numFmtId="1" fontId="49" fillId="0" borderId="0" applyBorder="0">
      <alignment horizontal="left" vertical="top" wrapText="1"/>
      <protection/>
    </xf>
    <xf numFmtId="0" fontId="54" fillId="0" borderId="0">
      <alignment/>
      <protection/>
    </xf>
    <xf numFmtId="0" fontId="64" fillId="0" borderId="0">
      <alignment/>
      <protection/>
    </xf>
    <xf numFmtId="0" fontId="65" fillId="0" borderId="0">
      <alignment horizontal="center"/>
      <protection/>
    </xf>
    <xf numFmtId="192" fontId="0" fillId="0" borderId="0" applyFont="0" applyFill="0" applyBorder="0" applyAlignment="0" applyProtection="0"/>
    <xf numFmtId="193" fontId="0" fillId="0" borderId="0" applyFont="0" applyFill="0" applyBorder="0" applyAlignment="0" applyProtection="0"/>
    <xf numFmtId="0" fontId="39" fillId="0" borderId="0">
      <alignment vertical="center"/>
      <protection/>
    </xf>
    <xf numFmtId="0" fontId="107" fillId="39" borderId="0" applyNumberFormat="0" applyBorder="0" applyAlignment="0" applyProtection="0"/>
    <xf numFmtId="0" fontId="17" fillId="40" borderId="0" applyNumberFormat="0" applyBorder="0" applyAlignment="0" applyProtection="0"/>
    <xf numFmtId="0" fontId="40" fillId="40" borderId="0" applyNumberFormat="0" applyBorder="0" applyAlignment="0" applyProtection="0"/>
    <xf numFmtId="0" fontId="17"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07" fillId="41" borderId="0" applyNumberFormat="0" applyBorder="0" applyAlignment="0" applyProtection="0"/>
    <xf numFmtId="0" fontId="17" fillId="31" borderId="0" applyNumberFormat="0" applyBorder="0" applyAlignment="0" applyProtection="0"/>
    <xf numFmtId="0" fontId="40" fillId="31" borderId="0" applyNumberFormat="0" applyBorder="0" applyAlignment="0" applyProtection="0"/>
    <xf numFmtId="0" fontId="17"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07" fillId="42" borderId="0" applyNumberFormat="0" applyBorder="0" applyAlignment="0" applyProtection="0"/>
    <xf numFmtId="0" fontId="17" fillId="33" borderId="0" applyNumberFormat="0" applyBorder="0" applyAlignment="0" applyProtection="0"/>
    <xf numFmtId="0" fontId="40" fillId="33" borderId="0" applyNumberFormat="0" applyBorder="0" applyAlignment="0" applyProtection="0"/>
    <xf numFmtId="0" fontId="17"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07" fillId="43"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07" fillId="4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07" fillId="45" borderId="0" applyNumberFormat="0" applyBorder="0" applyAlignment="0" applyProtection="0"/>
    <xf numFmtId="0" fontId="17" fillId="32" borderId="0" applyNumberFormat="0" applyBorder="0" applyAlignment="0" applyProtection="0"/>
    <xf numFmtId="0" fontId="40" fillId="32" borderId="0" applyNumberFormat="0" applyBorder="0" applyAlignment="0" applyProtection="0"/>
    <xf numFmtId="0" fontId="17"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198" fontId="66" fillId="0" borderId="10" applyFont="0" applyFill="0" applyBorder="0" applyAlignment="0" applyProtection="0"/>
    <xf numFmtId="0" fontId="33" fillId="0" borderId="0">
      <alignment/>
      <protection/>
    </xf>
    <xf numFmtId="0" fontId="33" fillId="0" borderId="0" applyNumberFormat="0" applyFill="0" applyBorder="0" applyAlignment="0" applyProtection="0"/>
    <xf numFmtId="0" fontId="10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9" fillId="46" borderId="11" applyNumberFormat="0" applyAlignment="0" applyProtection="0"/>
    <xf numFmtId="0" fontId="19" fillId="47" borderId="12" applyNumberFormat="0" applyAlignment="0" applyProtection="0"/>
    <xf numFmtId="0" fontId="67" fillId="47" borderId="12" applyNumberFormat="0" applyAlignment="0" applyProtection="0"/>
    <xf numFmtId="0" fontId="19" fillId="47" borderId="12" applyNumberFormat="0" applyAlignment="0" applyProtection="0"/>
    <xf numFmtId="0" fontId="67" fillId="47" borderId="12" applyNumberFormat="0" applyAlignment="0" applyProtection="0"/>
    <xf numFmtId="0" fontId="67" fillId="47" borderId="12" applyNumberFormat="0" applyAlignment="0" applyProtection="0"/>
    <xf numFmtId="0" fontId="19" fillId="47" borderId="12" applyNumberFormat="0" applyAlignment="0" applyProtection="0"/>
    <xf numFmtId="0" fontId="19" fillId="47" borderId="12" applyNumberFormat="0" applyAlignment="0" applyProtection="0"/>
    <xf numFmtId="0" fontId="19" fillId="47" borderId="12" applyNumberFormat="0" applyAlignment="0" applyProtection="0"/>
    <xf numFmtId="0" fontId="67" fillId="47" borderId="12" applyNumberFormat="0" applyAlignment="0" applyProtection="0"/>
    <xf numFmtId="0" fontId="67" fillId="47" borderId="12" applyNumberFormat="0" applyAlignment="0" applyProtection="0"/>
    <xf numFmtId="0" fontId="67" fillId="47" borderId="12" applyNumberFormat="0" applyAlignment="0" applyProtection="0"/>
    <xf numFmtId="0" fontId="67" fillId="47" borderId="12" applyNumberFormat="0" applyAlignment="0" applyProtection="0"/>
    <xf numFmtId="0" fontId="19" fillId="47" borderId="12" applyNumberFormat="0" applyAlignment="0" applyProtection="0"/>
    <xf numFmtId="0" fontId="19" fillId="47" borderId="12" applyNumberFormat="0" applyAlignment="0" applyProtection="0"/>
    <xf numFmtId="0" fontId="19" fillId="47" borderId="12" applyNumberFormat="0" applyAlignment="0" applyProtection="0"/>
    <xf numFmtId="0" fontId="110" fillId="48" borderId="0" applyNumberFormat="0" applyBorder="0" applyAlignment="0" applyProtection="0"/>
    <xf numFmtId="0" fontId="20" fillId="29" borderId="0" applyNumberFormat="0" applyBorder="0" applyAlignment="0" applyProtection="0"/>
    <xf numFmtId="0" fontId="68" fillId="29" borderId="0" applyNumberFormat="0" applyBorder="0" applyAlignment="0" applyProtection="0"/>
    <xf numFmtId="0" fontId="20"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0" fillId="49" borderId="13" applyNumberFormat="0" applyFont="0" applyAlignment="0" applyProtection="0"/>
    <xf numFmtId="0" fontId="5" fillId="28" borderId="14" applyNumberFormat="0" applyFont="0" applyAlignment="0" applyProtection="0"/>
    <xf numFmtId="0" fontId="71"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1" fillId="28" borderId="14" applyNumberFormat="0" applyFont="0" applyAlignment="0" applyProtection="0"/>
    <xf numFmtId="0" fontId="71"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1" fillId="28" borderId="14" applyNumberFormat="0" applyFont="0" applyAlignment="0" applyProtection="0"/>
    <xf numFmtId="0" fontId="71"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71" fillId="28" borderId="14" applyNumberFormat="0" applyFont="0" applyAlignment="0" applyProtection="0"/>
    <xf numFmtId="0" fontId="71"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5" fillId="28" borderId="14" applyNumberFormat="0" applyFont="0" applyAlignment="0" applyProtection="0"/>
    <xf numFmtId="0" fontId="0" fillId="28" borderId="14" applyNumberFormat="0" applyFont="0" applyAlignment="0" applyProtection="0"/>
    <xf numFmtId="0" fontId="111" fillId="0" borderId="15" applyNumberFormat="0" applyFill="0" applyAlignment="0" applyProtection="0"/>
    <xf numFmtId="0" fontId="21" fillId="0" borderId="16" applyNumberFormat="0" applyFill="0" applyAlignment="0" applyProtection="0"/>
    <xf numFmtId="0" fontId="72" fillId="0" borderId="16" applyNumberFormat="0" applyFill="0" applyAlignment="0" applyProtection="0"/>
    <xf numFmtId="0" fontId="21"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72"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86" fillId="0" borderId="0">
      <alignment/>
      <protection/>
    </xf>
    <xf numFmtId="0" fontId="112" fillId="50" borderId="0" applyNumberFormat="0" applyBorder="0" applyAlignment="0" applyProtection="0"/>
    <xf numFmtId="0" fontId="73" fillId="3" borderId="0" applyNumberFormat="0" applyBorder="0" applyAlignment="0" applyProtection="0"/>
    <xf numFmtId="0" fontId="74" fillId="3" borderId="0" applyNumberFormat="0" applyBorder="0" applyAlignment="0" applyProtection="0"/>
    <xf numFmtId="0" fontId="73"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5" fillId="0" borderId="17" applyNumberFormat="0" applyFont="0" applyFill="0" applyBorder="0" applyProtection="0">
      <alignment vertical="top" wrapText="1"/>
    </xf>
    <xf numFmtId="0" fontId="75" fillId="0" borderId="17" applyNumberFormat="0" applyFont="0" applyFill="0" applyBorder="0" applyProtection="0">
      <alignment vertical="center" wrapText="1"/>
    </xf>
    <xf numFmtId="0" fontId="113" fillId="51" borderId="18" applyNumberFormat="0" applyAlignment="0" applyProtection="0"/>
    <xf numFmtId="0" fontId="23" fillId="26" borderId="19" applyNumberFormat="0" applyAlignment="0" applyProtection="0"/>
    <xf numFmtId="0" fontId="76" fillId="26" borderId="19" applyNumberFormat="0" applyAlignment="0" applyProtection="0"/>
    <xf numFmtId="0" fontId="23" fillId="26" borderId="19" applyNumberFormat="0" applyAlignment="0" applyProtection="0"/>
    <xf numFmtId="0" fontId="76" fillId="26" borderId="19" applyNumberFormat="0" applyAlignment="0" applyProtection="0"/>
    <xf numFmtId="0" fontId="76" fillId="26" borderId="19" applyNumberFormat="0" applyAlignment="0" applyProtection="0"/>
    <xf numFmtId="0" fontId="23" fillId="26" borderId="19" applyNumberFormat="0" applyAlignment="0" applyProtection="0"/>
    <xf numFmtId="0" fontId="23" fillId="26" borderId="19" applyNumberFormat="0" applyAlignment="0" applyProtection="0"/>
    <xf numFmtId="0" fontId="23" fillId="26" borderId="19" applyNumberFormat="0" applyAlignment="0" applyProtection="0"/>
    <xf numFmtId="0" fontId="76" fillId="26" borderId="19" applyNumberFormat="0" applyAlignment="0" applyProtection="0"/>
    <xf numFmtId="0" fontId="76" fillId="26" borderId="19" applyNumberFormat="0" applyAlignment="0" applyProtection="0"/>
    <xf numFmtId="0" fontId="76" fillId="26" borderId="19" applyNumberFormat="0" applyAlignment="0" applyProtection="0"/>
    <xf numFmtId="0" fontId="76" fillId="26" borderId="19" applyNumberFormat="0" applyAlignment="0" applyProtection="0"/>
    <xf numFmtId="0" fontId="23" fillId="26" borderId="19" applyNumberFormat="0" applyAlignment="0" applyProtection="0"/>
    <xf numFmtId="0" fontId="23" fillId="26" borderId="19" applyNumberFormat="0" applyAlignment="0" applyProtection="0"/>
    <xf numFmtId="0" fontId="23" fillId="26" borderId="19" applyNumberFormat="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5" fillId="0" borderId="20"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116" fillId="0" borderId="22"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117" fillId="0" borderId="24"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11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8" fillId="0" borderId="26" applyNumberFormat="0" applyFill="0" applyAlignment="0" applyProtection="0"/>
    <xf numFmtId="0" fontId="27" fillId="0" borderId="27" applyNumberFormat="0" applyFill="0" applyAlignment="0" applyProtection="0"/>
    <xf numFmtId="0" fontId="77" fillId="0" borderId="27" applyNumberFormat="0" applyFill="0" applyAlignment="0" applyProtection="0"/>
    <xf numFmtId="0" fontId="2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7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119" fillId="51" borderId="28" applyNumberFormat="0" applyAlignment="0" applyProtection="0"/>
    <xf numFmtId="0" fontId="28" fillId="26" borderId="29" applyNumberFormat="0" applyAlignment="0" applyProtection="0"/>
    <xf numFmtId="0" fontId="78" fillId="26" borderId="29" applyNumberFormat="0" applyAlignment="0" applyProtection="0"/>
    <xf numFmtId="0" fontId="28" fillId="26" borderId="29" applyNumberFormat="0" applyAlignment="0" applyProtection="0"/>
    <xf numFmtId="0" fontId="78" fillId="26" borderId="29" applyNumberFormat="0" applyAlignment="0" applyProtection="0"/>
    <xf numFmtId="0" fontId="78" fillId="26" borderId="29" applyNumberFormat="0" applyAlignment="0" applyProtection="0"/>
    <xf numFmtId="0" fontId="28" fillId="26" borderId="29" applyNumberFormat="0" applyAlignment="0" applyProtection="0"/>
    <xf numFmtId="0" fontId="28" fillId="26" borderId="29" applyNumberFormat="0" applyAlignment="0" applyProtection="0"/>
    <xf numFmtId="0" fontId="28" fillId="26" borderId="29" applyNumberFormat="0" applyAlignment="0" applyProtection="0"/>
    <xf numFmtId="0" fontId="78" fillId="26" borderId="29" applyNumberFormat="0" applyAlignment="0" applyProtection="0"/>
    <xf numFmtId="0" fontId="78" fillId="26" borderId="29" applyNumberFormat="0" applyAlignment="0" applyProtection="0"/>
    <xf numFmtId="0" fontId="78" fillId="26" borderId="29" applyNumberFormat="0" applyAlignment="0" applyProtection="0"/>
    <xf numFmtId="0" fontId="78" fillId="26" borderId="29" applyNumberFormat="0" applyAlignment="0" applyProtection="0"/>
    <xf numFmtId="0" fontId="28" fillId="26" borderId="29" applyNumberFormat="0" applyAlignment="0" applyProtection="0"/>
    <xf numFmtId="0" fontId="28" fillId="26" borderId="29" applyNumberFormat="0" applyAlignment="0" applyProtection="0"/>
    <xf numFmtId="0" fontId="28" fillId="26" borderId="29" applyNumberFormat="0" applyAlignment="0" applyProtection="0"/>
    <xf numFmtId="0" fontId="0" fillId="0" borderId="0">
      <alignment/>
      <protection/>
    </xf>
    <xf numFmtId="0" fontId="79" fillId="0" borderId="0">
      <alignment vertical="top"/>
      <protection/>
    </xf>
    <xf numFmtId="0" fontId="80" fillId="0" borderId="0" applyFill="0" applyAlignment="0">
      <protection/>
    </xf>
    <xf numFmtId="0" fontId="120" fillId="0" borderId="0" applyNumberFormat="0" applyFill="0" applyBorder="0" applyAlignment="0" applyProtection="0"/>
    <xf numFmtId="0" fontId="29"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99" fontId="82" fillId="0" borderId="30" applyFont="0" applyFill="0" applyBorder="0" applyAlignment="0" applyProtection="0"/>
    <xf numFmtId="194" fontId="83" fillId="0" borderId="0" applyFont="0" applyFill="0" applyBorder="0" applyAlignment="0" applyProtection="0"/>
    <xf numFmtId="195" fontId="83" fillId="0" borderId="0" applyFont="0" applyFill="0" applyBorder="0" applyAlignment="0" applyProtection="0"/>
    <xf numFmtId="6" fontId="0" fillId="0" borderId="0" applyFont="0" applyFill="0" applyBorder="0" applyAlignment="0" applyProtection="0"/>
    <xf numFmtId="196" fontId="0" fillId="0" borderId="0" applyFill="0" applyBorder="0" applyProtection="0">
      <alignment vertical="center"/>
    </xf>
    <xf numFmtId="8" fontId="0" fillId="0" borderId="0" applyFont="0" applyFill="0" applyBorder="0" applyAlignment="0" applyProtection="0"/>
    <xf numFmtId="6" fontId="39" fillId="0" borderId="0" applyFont="0" applyFill="0" applyBorder="0" applyAlignment="0" applyProtection="0"/>
    <xf numFmtId="6" fontId="39" fillId="0" borderId="0" applyFont="0" applyFill="0" applyBorder="0" applyAlignment="0" applyProtection="0"/>
    <xf numFmtId="6" fontId="39" fillId="0" borderId="0" applyFont="0" applyFill="0" applyBorder="0" applyAlignment="0" applyProtection="0"/>
    <xf numFmtId="6" fontId="39" fillId="0" borderId="0" applyFont="0" applyFill="0" applyBorder="0" applyAlignment="0" applyProtection="0"/>
    <xf numFmtId="182" fontId="32" fillId="0" borderId="0" applyFill="0" applyBorder="0" applyProtection="0">
      <alignment horizontal="center" vertical="center"/>
    </xf>
    <xf numFmtId="182" fontId="32" fillId="0" borderId="31" applyFill="0" applyBorder="0" applyProtection="0">
      <alignment horizontal="center"/>
    </xf>
    <xf numFmtId="0" fontId="121" fillId="52" borderId="18" applyNumberFormat="0" applyAlignment="0" applyProtection="0"/>
    <xf numFmtId="0" fontId="30" fillId="9" borderId="19" applyNumberFormat="0" applyAlignment="0" applyProtection="0"/>
    <xf numFmtId="0" fontId="84" fillId="9" borderId="19" applyNumberFormat="0" applyAlignment="0" applyProtection="0"/>
    <xf numFmtId="0" fontId="30" fillId="9" borderId="19" applyNumberFormat="0" applyAlignment="0" applyProtection="0"/>
    <xf numFmtId="0" fontId="84" fillId="9" borderId="19" applyNumberFormat="0" applyAlignment="0" applyProtection="0"/>
    <xf numFmtId="0" fontId="84" fillId="9" borderId="19" applyNumberFormat="0" applyAlignment="0" applyProtection="0"/>
    <xf numFmtId="0" fontId="30" fillId="9" borderId="19" applyNumberFormat="0" applyAlignment="0" applyProtection="0"/>
    <xf numFmtId="0" fontId="30" fillId="9" borderId="19" applyNumberFormat="0" applyAlignment="0" applyProtection="0"/>
    <xf numFmtId="0" fontId="30" fillId="9" borderId="19" applyNumberFormat="0" applyAlignment="0" applyProtection="0"/>
    <xf numFmtId="0" fontId="84" fillId="9" borderId="19" applyNumberFormat="0" applyAlignment="0" applyProtection="0"/>
    <xf numFmtId="0" fontId="84" fillId="9" borderId="19" applyNumberFormat="0" applyAlignment="0" applyProtection="0"/>
    <xf numFmtId="0" fontId="84" fillId="9" borderId="19" applyNumberFormat="0" applyAlignment="0" applyProtection="0"/>
    <xf numFmtId="0" fontId="84" fillId="9" borderId="19" applyNumberFormat="0" applyAlignment="0" applyProtection="0"/>
    <xf numFmtId="0" fontId="30" fillId="9" borderId="19" applyNumberFormat="0" applyAlignment="0" applyProtection="0"/>
    <xf numFmtId="0" fontId="30" fillId="9" borderId="19" applyNumberFormat="0" applyAlignment="0" applyProtection="0"/>
    <xf numFmtId="0" fontId="30" fillId="9" borderId="19"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0" borderId="0">
      <alignment vertical="center"/>
      <protection/>
    </xf>
    <xf numFmtId="0" fontId="44"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37" fillId="0" borderId="0">
      <alignment vertical="center"/>
      <protection/>
    </xf>
    <xf numFmtId="0" fontId="37" fillId="0" borderId="0">
      <alignment vertical="center"/>
      <protection/>
    </xf>
    <xf numFmtId="0" fontId="8" fillId="0" borderId="0">
      <alignment vertical="center"/>
      <protection/>
    </xf>
    <xf numFmtId="0" fontId="37" fillId="0" borderId="0">
      <alignment vertical="center"/>
      <protection/>
    </xf>
    <xf numFmtId="0" fontId="3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7" fillId="0" borderId="0">
      <alignment vertical="center"/>
      <protection/>
    </xf>
    <xf numFmtId="0" fontId="6"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2"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2" fillId="0" borderId="0">
      <alignment vertical="center"/>
      <protection/>
    </xf>
    <xf numFmtId="0" fontId="52" fillId="0" borderId="0">
      <alignment vertical="center"/>
      <protection/>
    </xf>
    <xf numFmtId="0" fontId="85" fillId="0" borderId="0">
      <alignment vertical="center"/>
      <protection/>
    </xf>
    <xf numFmtId="0" fontId="85" fillId="0" borderId="0">
      <alignment vertical="center"/>
      <protection/>
    </xf>
    <xf numFmtId="0" fontId="0"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37" fillId="0" borderId="0">
      <alignment vertical="center"/>
      <protection/>
    </xf>
    <xf numFmtId="0" fontId="3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7"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9"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106"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86"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5" fillId="0" borderId="0">
      <alignment/>
      <protection/>
    </xf>
    <xf numFmtId="0" fontId="5" fillId="0" borderId="0">
      <alignment/>
      <protection/>
    </xf>
    <xf numFmtId="0" fontId="37" fillId="0" borderId="0">
      <alignment vertical="center"/>
      <protection/>
    </xf>
    <xf numFmtId="0" fontId="37" fillId="0" borderId="0">
      <alignment vertical="center"/>
      <protection/>
    </xf>
    <xf numFmtId="0" fontId="5" fillId="0" borderId="0">
      <alignment/>
      <protection/>
    </xf>
    <xf numFmtId="0" fontId="5"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5" fillId="0" borderId="0">
      <alignment/>
      <protection/>
    </xf>
    <xf numFmtId="0" fontId="37"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7" fillId="0" borderId="0">
      <alignment vertical="center"/>
      <protection/>
    </xf>
    <xf numFmtId="0" fontId="37"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vertical="center"/>
      <protection/>
    </xf>
    <xf numFmtId="0" fontId="8"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86" fillId="0" borderId="0">
      <alignment/>
      <protection/>
    </xf>
    <xf numFmtId="0" fontId="86" fillId="0" borderId="0">
      <alignment/>
      <protection/>
    </xf>
    <xf numFmtId="0" fontId="0" fillId="0" borderId="0">
      <alignment/>
      <protection/>
    </xf>
    <xf numFmtId="49" fontId="52" fillId="0" borderId="0">
      <alignment vertical="top"/>
      <protection/>
    </xf>
    <xf numFmtId="0" fontId="3" fillId="0" borderId="0" applyNumberFormat="0" applyFill="0" applyBorder="0" applyAlignment="0" applyProtection="0"/>
    <xf numFmtId="197" fontId="87" fillId="0" borderId="0">
      <alignment/>
      <protection/>
    </xf>
    <xf numFmtId="197" fontId="87" fillId="0" borderId="0">
      <alignment/>
      <protection/>
    </xf>
    <xf numFmtId="0" fontId="88" fillId="0" borderId="0">
      <alignment/>
      <protection/>
    </xf>
    <xf numFmtId="0" fontId="75" fillId="0" borderId="0" applyNumberFormat="0" applyFont="0" applyBorder="0" applyAlignment="0" applyProtection="0"/>
    <xf numFmtId="0" fontId="75" fillId="53" borderId="0" applyNumberFormat="0" applyFont="0" applyBorder="0" applyAlignment="0" applyProtection="0"/>
    <xf numFmtId="0" fontId="122" fillId="54" borderId="0" applyNumberFormat="0" applyBorder="0" applyAlignment="0" applyProtection="0"/>
    <xf numFmtId="0" fontId="31" fillId="4" borderId="0" applyNumberFormat="0" applyBorder="0" applyAlignment="0" applyProtection="0"/>
    <xf numFmtId="0" fontId="89" fillId="4" borderId="0" applyNumberFormat="0" applyBorder="0" applyAlignment="0" applyProtection="0"/>
    <xf numFmtId="0" fontId="31"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90" fillId="0" borderId="0">
      <alignment/>
      <protection/>
    </xf>
    <xf numFmtId="0" fontId="0" fillId="0" borderId="0">
      <alignment vertical="center"/>
      <protection/>
    </xf>
    <xf numFmtId="0" fontId="0" fillId="0" borderId="0">
      <alignment/>
      <protection/>
    </xf>
  </cellStyleXfs>
  <cellXfs count="632">
    <xf numFmtId="0" fontId="0" fillId="0" borderId="0" xfId="0" applyAlignment="1">
      <alignment vertical="center"/>
    </xf>
    <xf numFmtId="0" fontId="7" fillId="55" borderId="0" xfId="1112" applyFont="1" applyFill="1">
      <alignment/>
      <protection/>
    </xf>
    <xf numFmtId="0" fontId="5" fillId="0" borderId="0" xfId="0" applyFont="1" applyAlignment="1">
      <alignment vertical="center"/>
    </xf>
    <xf numFmtId="0" fontId="10"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10" fillId="0" borderId="6" xfId="0" applyFont="1" applyFill="1" applyBorder="1" applyAlignment="1">
      <alignment horizontal="center" vertical="center"/>
    </xf>
    <xf numFmtId="0" fontId="5" fillId="0" borderId="0" xfId="0" applyFont="1" applyAlignment="1">
      <alignment horizontal="center" vertical="center"/>
    </xf>
    <xf numFmtId="0" fontId="8" fillId="55" borderId="0" xfId="0" applyFont="1" applyFill="1" applyAlignment="1">
      <alignment horizontal="right" vertical="center"/>
    </xf>
    <xf numFmtId="0" fontId="11" fillId="55" borderId="0" xfId="1112" applyFont="1" applyFill="1" applyAlignment="1">
      <alignment horizontal="right"/>
      <protection/>
    </xf>
    <xf numFmtId="0" fontId="11" fillId="55" borderId="0" xfId="1112" applyFont="1" applyFill="1">
      <alignment/>
      <protection/>
    </xf>
    <xf numFmtId="0" fontId="8" fillId="55" borderId="0" xfId="0" applyFont="1" applyFill="1" applyAlignment="1">
      <alignment vertical="center"/>
    </xf>
    <xf numFmtId="0" fontId="6" fillId="0" borderId="0" xfId="0" applyFont="1" applyAlignment="1">
      <alignment vertical="center"/>
    </xf>
    <xf numFmtId="0" fontId="15" fillId="0" borderId="0" xfId="1112" applyFont="1" applyFill="1">
      <alignment/>
      <protection/>
    </xf>
    <xf numFmtId="0" fontId="7" fillId="0" borderId="0" xfId="1112" applyFont="1" applyFill="1">
      <alignment/>
      <protection/>
    </xf>
    <xf numFmtId="0" fontId="6" fillId="0" borderId="0" xfId="0" applyFont="1" applyAlignment="1">
      <alignment horizontal="right" vertical="center"/>
    </xf>
    <xf numFmtId="0" fontId="15" fillId="0" borderId="32" xfId="1112" applyFont="1" applyFill="1" applyBorder="1">
      <alignment/>
      <protection/>
    </xf>
    <xf numFmtId="0" fontId="5" fillId="0" borderId="6" xfId="0" applyFont="1" applyFill="1" applyBorder="1" applyAlignment="1">
      <alignment vertical="center"/>
    </xf>
    <xf numFmtId="0" fontId="5" fillId="0" borderId="6" xfId="0" applyFont="1" applyBorder="1" applyAlignment="1">
      <alignment horizontal="left" vertical="center"/>
    </xf>
    <xf numFmtId="179" fontId="5" fillId="0" borderId="6" xfId="0" applyNumberFormat="1" applyFont="1" applyFill="1" applyBorder="1" applyAlignment="1">
      <alignment horizontal="left" vertical="center"/>
    </xf>
    <xf numFmtId="0" fontId="0" fillId="0" borderId="6" xfId="0" applyFont="1" applyFill="1" applyBorder="1" applyAlignment="1">
      <alignment horizontal="left" vertical="center"/>
    </xf>
    <xf numFmtId="179" fontId="5" fillId="0" borderId="6" xfId="0" applyNumberFormat="1" applyFont="1" applyBorder="1" applyAlignment="1">
      <alignment horizontal="left" vertical="center"/>
    </xf>
    <xf numFmtId="0" fontId="91" fillId="0" borderId="33" xfId="1112" applyFont="1" applyFill="1" applyBorder="1" applyAlignment="1">
      <alignment horizontal="left" vertical="center" shrinkToFit="1"/>
      <protection/>
    </xf>
    <xf numFmtId="178" fontId="14" fillId="0" borderId="6" xfId="0" applyNumberFormat="1" applyFont="1" applyFill="1" applyBorder="1" applyAlignment="1">
      <alignment horizontal="left" vertical="center"/>
    </xf>
    <xf numFmtId="181" fontId="5"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34" xfId="0" applyNumberFormat="1" applyFont="1" applyFill="1" applyBorder="1" applyAlignment="1">
      <alignment horizontal="left" vertical="center"/>
    </xf>
    <xf numFmtId="0" fontId="5" fillId="0" borderId="35" xfId="0" applyNumberFormat="1" applyFont="1" applyFill="1" applyBorder="1" applyAlignment="1">
      <alignment horizontal="left" vertical="center"/>
    </xf>
    <xf numFmtId="0" fontId="5" fillId="0" borderId="33" xfId="0" applyNumberFormat="1" applyFont="1" applyFill="1" applyBorder="1" applyAlignment="1">
      <alignment horizontal="left" vertical="center"/>
    </xf>
    <xf numFmtId="180" fontId="5" fillId="0" borderId="35" xfId="0" applyNumberFormat="1" applyFont="1" applyBorder="1" applyAlignment="1">
      <alignment horizontal="left" vertical="center"/>
    </xf>
    <xf numFmtId="180" fontId="5" fillId="0" borderId="33" xfId="0" applyNumberFormat="1" applyFont="1" applyBorder="1" applyAlignment="1">
      <alignment horizontal="left" vertical="center"/>
    </xf>
    <xf numFmtId="180" fontId="5" fillId="0" borderId="34" xfId="0" applyNumberFormat="1" applyFont="1" applyBorder="1" applyAlignment="1">
      <alignment horizontal="left" vertical="center"/>
    </xf>
    <xf numFmtId="56" fontId="14" fillId="0" borderId="34" xfId="0" applyNumberFormat="1" applyFont="1" applyFill="1" applyBorder="1" applyAlignment="1">
      <alignment horizontal="left" vertical="center"/>
    </xf>
    <xf numFmtId="0" fontId="10" fillId="0" borderId="6" xfId="0" applyFont="1" applyFill="1" applyBorder="1" applyAlignment="1">
      <alignment horizontal="left" vertical="center"/>
    </xf>
    <xf numFmtId="0" fontId="0" fillId="0" borderId="36" xfId="0" applyFont="1" applyFill="1" applyBorder="1" applyAlignment="1">
      <alignment horizontal="left" vertical="center"/>
    </xf>
    <xf numFmtId="56" fontId="5" fillId="0" borderId="6" xfId="0" applyNumberFormat="1" applyFont="1" applyBorder="1" applyAlignment="1">
      <alignment horizontal="left" vertical="center"/>
    </xf>
    <xf numFmtId="0" fontId="5" fillId="0" borderId="35" xfId="0" applyFont="1" applyBorder="1" applyAlignment="1">
      <alignment horizontal="left" vertical="center"/>
    </xf>
    <xf numFmtId="0" fontId="4" fillId="0" borderId="6" xfId="0" applyFont="1" applyFill="1" applyBorder="1" applyAlignment="1">
      <alignment horizontal="left" vertical="center"/>
    </xf>
    <xf numFmtId="0" fontId="4" fillId="0" borderId="36" xfId="0" applyFont="1" applyFill="1" applyBorder="1" applyAlignment="1">
      <alignment horizontal="left" vertical="center"/>
    </xf>
    <xf numFmtId="0" fontId="92" fillId="0" borderId="33" xfId="1112" applyFont="1" applyFill="1" applyBorder="1" applyAlignment="1">
      <alignment horizontal="left" vertical="center"/>
      <protection/>
    </xf>
    <xf numFmtId="178" fontId="13" fillId="0" borderId="6" xfId="0" applyNumberFormat="1" applyFont="1" applyFill="1" applyBorder="1" applyAlignment="1">
      <alignment horizontal="left" vertical="center"/>
    </xf>
    <xf numFmtId="181" fontId="4"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3" fontId="4" fillId="0" borderId="34" xfId="0" applyNumberFormat="1" applyFont="1" applyFill="1" applyBorder="1" applyAlignment="1">
      <alignment horizontal="left" vertical="center"/>
    </xf>
    <xf numFmtId="3" fontId="4" fillId="0" borderId="35" xfId="0" applyNumberFormat="1" applyFont="1" applyFill="1" applyBorder="1" applyAlignment="1">
      <alignment horizontal="left" vertical="center"/>
    </xf>
    <xf numFmtId="0" fontId="4" fillId="0" borderId="33" xfId="0" applyNumberFormat="1" applyFont="1" applyFill="1" applyBorder="1" applyAlignment="1">
      <alignment horizontal="left" vertical="center"/>
    </xf>
    <xf numFmtId="176" fontId="4" fillId="0" borderId="35" xfId="0" applyNumberFormat="1" applyFont="1" applyFill="1" applyBorder="1" applyAlignment="1">
      <alignment horizontal="left" vertical="center"/>
    </xf>
    <xf numFmtId="180" fontId="4" fillId="0" borderId="33" xfId="0" applyNumberFormat="1" applyFont="1" applyFill="1" applyBorder="1" applyAlignment="1">
      <alignment horizontal="left" vertical="center"/>
    </xf>
    <xf numFmtId="180" fontId="4" fillId="0" borderId="35" xfId="0" applyNumberFormat="1" applyFont="1" applyFill="1" applyBorder="1" applyAlignment="1">
      <alignment horizontal="left" vertical="center"/>
    </xf>
    <xf numFmtId="56" fontId="13" fillId="0" borderId="34"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177" fontId="13" fillId="0" borderId="6" xfId="0" applyNumberFormat="1" applyFont="1" applyFill="1" applyBorder="1" applyAlignment="1">
      <alignment horizontal="left" vertical="center"/>
    </xf>
    <xf numFmtId="0" fontId="13" fillId="0" borderId="33" xfId="0" applyFont="1" applyFill="1" applyBorder="1" applyAlignment="1">
      <alignment horizontal="center" vertical="center"/>
    </xf>
    <xf numFmtId="0" fontId="93" fillId="0" borderId="0" xfId="0" applyFont="1" applyFill="1" applyAlignment="1">
      <alignment horizontal="center" vertical="center"/>
    </xf>
    <xf numFmtId="0" fontId="93" fillId="40" borderId="32" xfId="0" applyFont="1" applyFill="1" applyBorder="1" applyAlignment="1">
      <alignment horizontal="center" vertical="center"/>
    </xf>
    <xf numFmtId="180" fontId="5" fillId="0" borderId="4" xfId="0" applyNumberFormat="1" applyFont="1" applyBorder="1" applyAlignment="1">
      <alignment horizontal="left" vertical="center"/>
    </xf>
    <xf numFmtId="0" fontId="91" fillId="0" borderId="0" xfId="0" applyFont="1" applyFill="1" applyAlignment="1">
      <alignment horizontal="left" vertical="center"/>
    </xf>
    <xf numFmtId="213" fontId="6" fillId="0" borderId="37" xfId="0" applyNumberFormat="1" applyFont="1" applyBorder="1" applyAlignment="1">
      <alignment horizontal="center" vertical="center"/>
    </xf>
    <xf numFmtId="56" fontId="13" fillId="0" borderId="34" xfId="0" applyNumberFormat="1" applyFont="1" applyFill="1" applyBorder="1" applyAlignment="1">
      <alignment horizontal="left" vertical="center"/>
    </xf>
    <xf numFmtId="0" fontId="4" fillId="0" borderId="38" xfId="0" applyFont="1" applyFill="1" applyBorder="1" applyAlignment="1">
      <alignment horizontal="left" vertical="center"/>
    </xf>
    <xf numFmtId="0" fontId="95" fillId="55" borderId="0" xfId="0" applyFont="1" applyFill="1" applyAlignment="1">
      <alignment vertical="center"/>
    </xf>
    <xf numFmtId="0" fontId="6" fillId="55" borderId="0" xfId="0" applyFont="1" applyFill="1" applyAlignment="1">
      <alignment vertical="center"/>
    </xf>
    <xf numFmtId="0" fontId="6" fillId="55" borderId="10" xfId="0" applyFont="1" applyFill="1" applyBorder="1" applyAlignment="1">
      <alignment vertical="center"/>
    </xf>
    <xf numFmtId="0" fontId="6" fillId="55" borderId="31" xfId="0" applyFont="1" applyFill="1" applyBorder="1" applyAlignment="1">
      <alignment vertical="center"/>
    </xf>
    <xf numFmtId="0" fontId="6" fillId="55" borderId="39" xfId="0" applyFont="1" applyFill="1" applyBorder="1" applyAlignment="1">
      <alignment vertical="center"/>
    </xf>
    <xf numFmtId="0" fontId="6" fillId="55" borderId="34" xfId="0" applyFont="1" applyFill="1" applyBorder="1" applyAlignment="1">
      <alignment horizontal="center" vertical="center"/>
    </xf>
    <xf numFmtId="213" fontId="6" fillId="55" borderId="40" xfId="0" applyNumberFormat="1" applyFont="1" applyFill="1" applyBorder="1" applyAlignment="1">
      <alignment horizontal="center" vertical="center"/>
    </xf>
    <xf numFmtId="0" fontId="6" fillId="55" borderId="40" xfId="0" applyFont="1" applyFill="1" applyBorder="1" applyAlignment="1">
      <alignment horizontal="center" vertical="center"/>
    </xf>
    <xf numFmtId="213" fontId="6" fillId="55" borderId="37" xfId="0" applyNumberFormat="1" applyFont="1" applyFill="1" applyBorder="1" applyAlignment="1">
      <alignment horizontal="center" vertical="center"/>
    </xf>
    <xf numFmtId="0" fontId="6" fillId="55" borderId="37" xfId="0" applyFont="1" applyFill="1" applyBorder="1" applyAlignment="1">
      <alignment horizontal="center" vertical="center"/>
    </xf>
    <xf numFmtId="0" fontId="6" fillId="0" borderId="41" xfId="0" applyFont="1" applyBorder="1" applyAlignment="1">
      <alignment horizontal="center" vertical="center" wrapText="1"/>
    </xf>
    <xf numFmtId="0" fontId="6" fillId="55" borderId="42" xfId="0" applyFont="1" applyFill="1" applyBorder="1" applyAlignment="1">
      <alignment horizontal="center" vertical="center"/>
    </xf>
    <xf numFmtId="0" fontId="6" fillId="0" borderId="43" xfId="0" applyFont="1" applyBorder="1" applyAlignment="1">
      <alignment horizontal="center" vertical="center"/>
    </xf>
    <xf numFmtId="213" fontId="6" fillId="55" borderId="44" xfId="0" applyNumberFormat="1" applyFont="1" applyFill="1" applyBorder="1" applyAlignment="1">
      <alignment horizontal="center" vertical="center"/>
    </xf>
    <xf numFmtId="0" fontId="6" fillId="55" borderId="44" xfId="0" applyFont="1" applyFill="1" applyBorder="1" applyAlignment="1">
      <alignment horizontal="center" vertical="center"/>
    </xf>
    <xf numFmtId="213" fontId="6" fillId="55" borderId="34" xfId="0" applyNumberFormat="1" applyFont="1" applyFill="1" applyBorder="1" applyAlignment="1">
      <alignment horizontal="center" vertical="center"/>
    </xf>
    <xf numFmtId="0" fontId="15" fillId="55" borderId="0" xfId="1112" applyFont="1" applyFill="1">
      <alignment/>
      <protection/>
    </xf>
    <xf numFmtId="0" fontId="15" fillId="55" borderId="32" xfId="1112" applyFont="1" applyFill="1" applyBorder="1">
      <alignment/>
      <protection/>
    </xf>
    <xf numFmtId="0" fontId="6" fillId="55" borderId="0" xfId="0" applyFont="1" applyFill="1" applyAlignment="1">
      <alignment horizontal="right" vertical="center"/>
    </xf>
    <xf numFmtId="176" fontId="6" fillId="55" borderId="45" xfId="1112" applyNumberFormat="1" applyFont="1" applyFill="1" applyBorder="1" applyAlignment="1">
      <alignment vertical="center"/>
      <protection/>
    </xf>
    <xf numFmtId="0" fontId="15" fillId="55" borderId="46" xfId="1112" applyFont="1" applyFill="1" applyBorder="1" applyAlignment="1">
      <alignment horizontal="left"/>
      <protection/>
    </xf>
    <xf numFmtId="0" fontId="15" fillId="55" borderId="47" xfId="1112" applyFont="1" applyFill="1" applyBorder="1" applyAlignment="1">
      <alignment horizontal="left"/>
      <protection/>
    </xf>
    <xf numFmtId="0" fontId="15" fillId="55" borderId="37" xfId="1112" applyFont="1" applyFill="1" applyBorder="1" applyAlignment="1">
      <alignment horizontal="left"/>
      <protection/>
    </xf>
    <xf numFmtId="0" fontId="99" fillId="0" borderId="0" xfId="0" applyFont="1" applyFill="1" applyAlignment="1">
      <alignment horizontal="left" vertical="center"/>
    </xf>
    <xf numFmtId="0" fontId="0" fillId="29" borderId="36" xfId="0" applyFont="1" applyFill="1" applyBorder="1" applyAlignment="1">
      <alignment horizontal="center" vertical="center" wrapText="1"/>
    </xf>
    <xf numFmtId="0" fontId="71" fillId="29" borderId="48" xfId="0" applyFont="1" applyFill="1" applyBorder="1" applyAlignment="1">
      <alignment horizontal="center" vertical="center" wrapText="1"/>
    </xf>
    <xf numFmtId="0" fontId="88" fillId="29" borderId="49" xfId="0" applyFont="1" applyFill="1" applyBorder="1" applyAlignment="1">
      <alignment horizontal="center" vertical="center" wrapText="1"/>
    </xf>
    <xf numFmtId="0" fontId="88" fillId="29" borderId="48" xfId="0" applyFont="1" applyFill="1" applyBorder="1" applyAlignment="1">
      <alignment horizontal="center" vertical="center" wrapText="1"/>
    </xf>
    <xf numFmtId="0" fontId="0" fillId="29" borderId="39" xfId="0" applyFont="1" applyFill="1" applyBorder="1" applyAlignment="1">
      <alignment horizontal="center" vertical="center" wrapText="1"/>
    </xf>
    <xf numFmtId="0" fontId="0" fillId="29" borderId="50" xfId="0" applyFont="1" applyFill="1" applyBorder="1" applyAlignment="1">
      <alignment horizontal="center" vertical="center" wrapText="1"/>
    </xf>
    <xf numFmtId="0" fontId="0" fillId="29" borderId="51" xfId="0" applyFont="1" applyFill="1" applyBorder="1" applyAlignment="1">
      <alignment vertical="center" wrapText="1"/>
    </xf>
    <xf numFmtId="0" fontId="0" fillId="29" borderId="43" xfId="0" applyFont="1" applyFill="1" applyBorder="1" applyAlignment="1">
      <alignment vertical="center" wrapText="1"/>
    </xf>
    <xf numFmtId="0" fontId="0" fillId="29" borderId="0" xfId="0" applyFont="1" applyFill="1" applyBorder="1" applyAlignment="1">
      <alignment vertical="center" wrapText="1"/>
    </xf>
    <xf numFmtId="0" fontId="0" fillId="29" borderId="52" xfId="0" applyFont="1" applyFill="1" applyBorder="1" applyAlignment="1">
      <alignment horizontal="center" vertical="center" wrapText="1"/>
    </xf>
    <xf numFmtId="0" fontId="0" fillId="29" borderId="53" xfId="0" applyFont="1" applyFill="1" applyBorder="1" applyAlignment="1">
      <alignment vertical="center" wrapText="1"/>
    </xf>
    <xf numFmtId="0" fontId="0" fillId="29" borderId="54" xfId="0" applyFont="1" applyFill="1" applyBorder="1" applyAlignment="1">
      <alignment horizontal="center" vertical="center" wrapText="1"/>
    </xf>
    <xf numFmtId="0" fontId="0" fillId="29" borderId="49" xfId="0" applyFont="1" applyFill="1" applyBorder="1" applyAlignment="1">
      <alignment horizontal="center" vertical="center" wrapText="1"/>
    </xf>
    <xf numFmtId="0" fontId="0" fillId="29" borderId="48" xfId="0" applyFont="1" applyFill="1" applyBorder="1" applyAlignment="1">
      <alignment horizontal="center" vertical="center" wrapText="1"/>
    </xf>
    <xf numFmtId="0" fontId="0" fillId="0" borderId="55" xfId="0" applyBorder="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0" fillId="0" borderId="6" xfId="0" applyBorder="1" applyAlignment="1">
      <alignment horizontal="center" vertical="center"/>
    </xf>
    <xf numFmtId="0" fontId="8" fillId="55" borderId="0" xfId="0" applyFont="1" applyFill="1" applyAlignment="1">
      <alignment vertical="center"/>
    </xf>
    <xf numFmtId="0" fontId="6" fillId="55" borderId="32" xfId="0" applyFont="1" applyFill="1" applyBorder="1" applyAlignment="1">
      <alignment horizontal="left" vertical="center"/>
    </xf>
    <xf numFmtId="0" fontId="6" fillId="55" borderId="56" xfId="0" applyFont="1" applyFill="1" applyBorder="1" applyAlignment="1">
      <alignment horizontal="left" vertical="center"/>
    </xf>
    <xf numFmtId="0" fontId="95" fillId="55" borderId="0" xfId="0" applyFont="1" applyFill="1" applyAlignment="1">
      <alignment horizontal="right" vertical="center"/>
    </xf>
    <xf numFmtId="0" fontId="96" fillId="55" borderId="0" xfId="0" applyFont="1" applyFill="1" applyAlignment="1">
      <alignment horizontal="center"/>
    </xf>
    <xf numFmtId="0" fontId="6" fillId="55" borderId="0" xfId="0" applyFont="1" applyFill="1" applyAlignment="1">
      <alignment horizontal="left" vertical="center" wrapText="1"/>
    </xf>
    <xf numFmtId="0" fontId="6" fillId="55" borderId="10" xfId="0" applyFont="1" applyFill="1" applyBorder="1" applyAlignment="1">
      <alignment horizontal="center" vertical="center"/>
    </xf>
    <xf numFmtId="0" fontId="6" fillId="55" borderId="57" xfId="0" applyFont="1" applyFill="1" applyBorder="1" applyAlignment="1">
      <alignment horizontal="center" vertical="center"/>
    </xf>
    <xf numFmtId="0" fontId="6" fillId="55" borderId="31" xfId="0" applyFont="1" applyFill="1" applyBorder="1" applyAlignment="1">
      <alignment horizontal="center" vertical="center"/>
    </xf>
    <xf numFmtId="0" fontId="6" fillId="55" borderId="0" xfId="0" applyFont="1" applyFill="1" applyBorder="1" applyAlignment="1">
      <alignment horizontal="center" vertical="center"/>
    </xf>
    <xf numFmtId="0" fontId="6" fillId="55" borderId="57" xfId="0" applyFont="1" applyFill="1" applyBorder="1" applyAlignment="1">
      <alignment horizontal="left" vertical="center"/>
    </xf>
    <xf numFmtId="0" fontId="6" fillId="55" borderId="58" xfId="0" applyFont="1" applyFill="1" applyBorder="1" applyAlignment="1">
      <alignment horizontal="left" vertical="center"/>
    </xf>
    <xf numFmtId="0" fontId="6" fillId="55" borderId="0" xfId="0" applyFont="1" applyFill="1" applyBorder="1" applyAlignment="1">
      <alignment horizontal="left" vertical="center"/>
    </xf>
    <xf numFmtId="0" fontId="6" fillId="55" borderId="43" xfId="0" applyFont="1" applyFill="1" applyBorder="1" applyAlignment="1">
      <alignment horizontal="left" vertical="center"/>
    </xf>
    <xf numFmtId="0" fontId="6" fillId="55" borderId="33" xfId="0" applyFont="1" applyFill="1" applyBorder="1" applyAlignment="1">
      <alignment horizontal="center" vertical="center"/>
    </xf>
    <xf numFmtId="0" fontId="6" fillId="55" borderId="4" xfId="0" applyFont="1" applyFill="1" applyBorder="1" applyAlignment="1">
      <alignment horizontal="center" vertical="center"/>
    </xf>
    <xf numFmtId="0" fontId="6" fillId="55" borderId="34" xfId="0" applyFont="1" applyFill="1" applyBorder="1" applyAlignment="1">
      <alignment horizontal="center" vertical="center"/>
    </xf>
    <xf numFmtId="0" fontId="6" fillId="55" borderId="33" xfId="0" applyFont="1" applyFill="1" applyBorder="1" applyAlignment="1">
      <alignment horizontal="center" vertical="center" wrapText="1"/>
    </xf>
    <xf numFmtId="0" fontId="6" fillId="55" borderId="10" xfId="0" applyFont="1" applyFill="1" applyBorder="1" applyAlignment="1">
      <alignment horizontal="center" vertical="center" wrapText="1"/>
    </xf>
    <xf numFmtId="0" fontId="6" fillId="55" borderId="58" xfId="0" applyFont="1" applyFill="1" applyBorder="1" applyAlignment="1">
      <alignment horizontal="center" vertical="center"/>
    </xf>
    <xf numFmtId="0" fontId="6" fillId="55" borderId="43" xfId="0" applyFont="1" applyFill="1" applyBorder="1" applyAlignment="1">
      <alignment horizontal="center" vertical="center"/>
    </xf>
    <xf numFmtId="0" fontId="6" fillId="55" borderId="39" xfId="0" applyFont="1" applyFill="1" applyBorder="1" applyAlignment="1">
      <alignment horizontal="center" vertical="center"/>
    </xf>
    <xf numFmtId="0" fontId="6" fillId="55" borderId="56" xfId="0" applyFont="1" applyFill="1" applyBorder="1" applyAlignment="1">
      <alignment horizontal="center" vertical="center"/>
    </xf>
    <xf numFmtId="0" fontId="6" fillId="55" borderId="59" xfId="0" applyFont="1" applyFill="1" applyBorder="1" applyAlignment="1">
      <alignment horizontal="right" vertical="center"/>
    </xf>
    <xf numFmtId="0" fontId="6" fillId="55" borderId="45" xfId="0" applyFont="1" applyFill="1" applyBorder="1" applyAlignment="1">
      <alignment horizontal="right" vertical="center"/>
    </xf>
    <xf numFmtId="0" fontId="15" fillId="55" borderId="6" xfId="0" applyFont="1" applyFill="1" applyBorder="1" applyAlignment="1">
      <alignment horizontal="center" vertical="center"/>
    </xf>
    <xf numFmtId="0" fontId="6" fillId="55" borderId="54" xfId="0" applyFont="1" applyFill="1" applyBorder="1" applyAlignment="1">
      <alignment horizontal="center" vertical="center"/>
    </xf>
    <xf numFmtId="0" fontId="6" fillId="55" borderId="6" xfId="0" applyFont="1" applyFill="1" applyBorder="1" applyAlignment="1">
      <alignment horizontal="center" vertical="center"/>
    </xf>
    <xf numFmtId="0" fontId="6" fillId="55" borderId="60" xfId="0" applyFont="1" applyFill="1" applyBorder="1" applyAlignment="1">
      <alignment horizontal="center" vertical="center"/>
    </xf>
    <xf numFmtId="0" fontId="6" fillId="55" borderId="61" xfId="0" applyFont="1" applyFill="1" applyBorder="1" applyAlignment="1">
      <alignment horizontal="center" vertical="center"/>
    </xf>
    <xf numFmtId="0" fontId="6" fillId="55" borderId="44" xfId="0" applyFont="1" applyFill="1" applyBorder="1" applyAlignment="1">
      <alignment horizontal="center" vertical="center"/>
    </xf>
    <xf numFmtId="0" fontId="6" fillId="55" borderId="36" xfId="0" applyFont="1" applyFill="1" applyBorder="1" applyAlignment="1">
      <alignment horizontal="center" vertical="center"/>
    </xf>
    <xf numFmtId="0" fontId="97" fillId="55" borderId="62" xfId="0" applyFont="1" applyFill="1" applyBorder="1" applyAlignment="1">
      <alignment horizontal="right" vertical="center"/>
    </xf>
    <xf numFmtId="0" fontId="97" fillId="55" borderId="63" xfId="0" applyFont="1" applyFill="1" applyBorder="1" applyAlignment="1">
      <alignment horizontal="right" vertical="center"/>
    </xf>
    <xf numFmtId="0" fontId="6" fillId="55" borderId="62" xfId="0" applyFont="1" applyFill="1" applyBorder="1" applyAlignment="1">
      <alignment horizontal="right" vertical="center"/>
    </xf>
    <xf numFmtId="0" fontId="6" fillId="55" borderId="63" xfId="0" applyFont="1" applyFill="1" applyBorder="1" applyAlignment="1">
      <alignment horizontal="right" vertical="center"/>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46" xfId="0" applyFont="1" applyBorder="1" applyAlignment="1">
      <alignment horizontal="right" vertical="center"/>
    </xf>
    <xf numFmtId="0" fontId="6" fillId="0" borderId="47" xfId="0" applyFont="1" applyBorder="1" applyAlignment="1">
      <alignment horizontal="right" vertical="center"/>
    </xf>
    <xf numFmtId="0" fontId="6" fillId="55" borderId="66" xfId="0" applyFont="1" applyFill="1" applyBorder="1" applyAlignment="1">
      <alignment horizontal="center" vertical="center" wrapText="1"/>
    </xf>
    <xf numFmtId="0" fontId="6" fillId="55" borderId="66" xfId="0" applyFont="1" applyFill="1" applyBorder="1" applyAlignment="1">
      <alignment horizontal="center" vertical="center"/>
    </xf>
    <xf numFmtId="0" fontId="97" fillId="55" borderId="46" xfId="0" applyFont="1" applyFill="1" applyBorder="1" applyAlignment="1">
      <alignment horizontal="right" vertical="center" wrapText="1"/>
    </xf>
    <xf numFmtId="0" fontId="97" fillId="55" borderId="47" xfId="0" applyFont="1" applyFill="1" applyBorder="1" applyAlignment="1">
      <alignment horizontal="right" vertical="center"/>
    </xf>
    <xf numFmtId="0" fontId="6" fillId="55" borderId="46" xfId="0" applyFont="1" applyFill="1" applyBorder="1" applyAlignment="1">
      <alignment horizontal="right" vertical="center"/>
    </xf>
    <xf numFmtId="0" fontId="6" fillId="55" borderId="47" xfId="0" applyFont="1" applyFill="1" applyBorder="1" applyAlignment="1">
      <alignment horizontal="right" vertical="center"/>
    </xf>
    <xf numFmtId="0" fontId="52" fillId="55" borderId="67" xfId="0" applyFont="1" applyFill="1" applyBorder="1" applyAlignment="1">
      <alignment horizontal="center" vertical="center"/>
    </xf>
    <xf numFmtId="0" fontId="6" fillId="0" borderId="59" xfId="0" applyFont="1" applyBorder="1" applyAlignment="1">
      <alignment horizontal="right" vertical="center"/>
    </xf>
    <xf numFmtId="0" fontId="6" fillId="0" borderId="45" xfId="0" applyFont="1" applyBorder="1" applyAlignment="1">
      <alignment horizontal="right" vertical="center"/>
    </xf>
    <xf numFmtId="0" fontId="39" fillId="55" borderId="60" xfId="0" applyFont="1" applyFill="1" applyBorder="1" applyAlignment="1">
      <alignment horizontal="center" vertical="center" wrapText="1"/>
    </xf>
    <xf numFmtId="0" fontId="39" fillId="55" borderId="44" xfId="0" applyFont="1" applyFill="1" applyBorder="1" applyAlignment="1">
      <alignment horizontal="center" vertical="center" wrapText="1"/>
    </xf>
    <xf numFmtId="0" fontId="97" fillId="55" borderId="60" xfId="0" applyFont="1" applyFill="1" applyBorder="1" applyAlignment="1">
      <alignment horizontal="center" vertical="center"/>
    </xf>
    <xf numFmtId="0" fontId="97" fillId="55" borderId="61" xfId="0" applyFont="1" applyFill="1" applyBorder="1" applyAlignment="1">
      <alignment horizontal="center" vertical="center"/>
    </xf>
    <xf numFmtId="0" fontId="94" fillId="0" borderId="57" xfId="0" applyFont="1" applyBorder="1" applyAlignment="1">
      <alignment horizontal="left" vertical="center" wrapText="1"/>
    </xf>
    <xf numFmtId="0" fontId="94" fillId="0" borderId="0" xfId="0" applyFont="1" applyAlignment="1">
      <alignment horizontal="left" vertical="center" wrapText="1"/>
    </xf>
    <xf numFmtId="0" fontId="97" fillId="55" borderId="33" xfId="0" applyFont="1" applyFill="1" applyBorder="1" applyAlignment="1">
      <alignment horizontal="right" vertical="center"/>
    </xf>
    <xf numFmtId="0" fontId="97" fillId="55" borderId="4" xfId="0" applyFont="1" applyFill="1" applyBorder="1" applyAlignment="1">
      <alignment horizontal="right" vertical="center"/>
    </xf>
    <xf numFmtId="0" fontId="6" fillId="55" borderId="33" xfId="0" applyFont="1" applyFill="1" applyBorder="1" applyAlignment="1">
      <alignment horizontal="right" vertical="center"/>
    </xf>
    <xf numFmtId="0" fontId="6" fillId="55" borderId="4" xfId="0" applyFont="1" applyFill="1" applyBorder="1" applyAlignment="1">
      <alignment horizontal="right" vertical="center"/>
    </xf>
    <xf numFmtId="0" fontId="6" fillId="55" borderId="46" xfId="0" applyFont="1" applyFill="1" applyBorder="1" applyAlignment="1">
      <alignment horizontal="right" vertical="center" wrapText="1"/>
    </xf>
    <xf numFmtId="0" fontId="8" fillId="55" borderId="0" xfId="0" applyFont="1" applyFill="1" applyAlignment="1">
      <alignment horizontal="right" vertical="center"/>
    </xf>
    <xf numFmtId="0" fontId="15" fillId="55" borderId="0" xfId="1112" applyFont="1" applyFill="1" applyAlignment="1">
      <alignment horizontal="center" vertical="center"/>
      <protection/>
    </xf>
    <xf numFmtId="0" fontId="0" fillId="0" borderId="0" xfId="0" applyFont="1" applyAlignment="1">
      <alignment horizontal="center" vertical="center"/>
    </xf>
    <xf numFmtId="0" fontId="52" fillId="0" borderId="10" xfId="1112" applyFont="1" applyFill="1" applyBorder="1" applyAlignment="1">
      <alignment horizontal="center" vertical="center" wrapText="1"/>
      <protection/>
    </xf>
    <xf numFmtId="0" fontId="52" fillId="0" borderId="57" xfId="1112" applyFont="1" applyFill="1" applyBorder="1" applyAlignment="1">
      <alignment horizontal="center" vertical="center" wrapText="1"/>
      <protection/>
    </xf>
    <xf numFmtId="0" fontId="52" fillId="0" borderId="58" xfId="1112" applyFont="1" applyFill="1" applyBorder="1" applyAlignment="1">
      <alignment horizontal="center" vertical="center" wrapText="1"/>
      <protection/>
    </xf>
    <xf numFmtId="0" fontId="39" fillId="0" borderId="68" xfId="1112" applyFont="1" applyFill="1" applyBorder="1" applyAlignment="1">
      <alignment horizontal="center" vertical="center"/>
      <protection/>
    </xf>
    <xf numFmtId="0" fontId="14" fillId="0" borderId="69" xfId="0" applyFont="1" applyFill="1" applyBorder="1" applyAlignment="1">
      <alignment horizontal="center" vertical="center"/>
    </xf>
    <xf numFmtId="0" fontId="14" fillId="0" borderId="70" xfId="0" applyFont="1" applyFill="1" applyBorder="1" applyAlignment="1">
      <alignment horizontal="center" vertical="center"/>
    </xf>
    <xf numFmtId="0" fontId="15" fillId="0" borderId="39" xfId="1112" applyFont="1" applyFill="1" applyBorder="1" applyAlignment="1">
      <alignment horizontal="center" vertical="center"/>
      <protection/>
    </xf>
    <xf numFmtId="0" fontId="15" fillId="0" borderId="32" xfId="1112" applyFont="1" applyFill="1" applyBorder="1" applyAlignment="1">
      <alignment horizontal="center" vertical="center"/>
      <protection/>
    </xf>
    <xf numFmtId="0" fontId="15" fillId="0" borderId="56" xfId="1112" applyFont="1" applyFill="1" applyBorder="1" applyAlignment="1">
      <alignment horizontal="center" vertical="center"/>
      <protection/>
    </xf>
    <xf numFmtId="0" fontId="6" fillId="55" borderId="71" xfId="1112" applyFont="1" applyFill="1" applyBorder="1" applyAlignment="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5" fillId="55" borderId="60" xfId="1112" applyFont="1" applyFill="1" applyBorder="1" applyAlignment="1">
      <alignment horizontal="center" vertical="center" shrinkToFit="1"/>
      <protection/>
    </xf>
    <xf numFmtId="0" fontId="15" fillId="55" borderId="61" xfId="1112" applyFont="1" applyFill="1" applyBorder="1" applyAlignment="1">
      <alignment horizontal="center" vertical="center" shrinkToFit="1"/>
      <protection/>
    </xf>
    <xf numFmtId="0" fontId="15" fillId="55" borderId="44" xfId="1112" applyFont="1" applyFill="1" applyBorder="1" applyAlignment="1">
      <alignment horizontal="center" vertical="center" shrinkToFit="1"/>
      <protection/>
    </xf>
    <xf numFmtId="210" fontId="98" fillId="55" borderId="33" xfId="1112" applyNumberFormat="1" applyFont="1" applyFill="1" applyBorder="1" applyAlignment="1">
      <alignment horizontal="left" vertical="center"/>
      <protection/>
    </xf>
    <xf numFmtId="210" fontId="98" fillId="55" borderId="4" xfId="1112" applyNumberFormat="1" applyFont="1" applyFill="1" applyBorder="1" applyAlignment="1">
      <alignment horizontal="left" vertical="center"/>
      <protection/>
    </xf>
    <xf numFmtId="0" fontId="98" fillId="55" borderId="4" xfId="1112" applyNumberFormat="1" applyFont="1" applyFill="1" applyBorder="1" applyAlignment="1">
      <alignment horizontal="center" vertical="center"/>
      <protection/>
    </xf>
    <xf numFmtId="0" fontId="98" fillId="55" borderId="34" xfId="1112" applyNumberFormat="1" applyFont="1" applyFill="1" applyBorder="1" applyAlignment="1">
      <alignment horizontal="center" vertical="center"/>
      <protection/>
    </xf>
    <xf numFmtId="0" fontId="15" fillId="55" borderId="10" xfId="1112" applyFont="1" applyFill="1" applyBorder="1" applyAlignment="1">
      <alignment horizontal="center" vertical="center" wrapText="1" shrinkToFit="1"/>
      <protection/>
    </xf>
    <xf numFmtId="0" fontId="15" fillId="55" borderId="57" xfId="1112" applyFont="1" applyFill="1" applyBorder="1" applyAlignment="1">
      <alignment horizontal="center" vertical="center" shrinkToFit="1"/>
      <protection/>
    </xf>
    <xf numFmtId="0" fontId="15" fillId="55" borderId="58" xfId="1112" applyFont="1" applyFill="1" applyBorder="1" applyAlignment="1">
      <alignment horizontal="center" vertical="center" shrinkToFit="1"/>
      <protection/>
    </xf>
    <xf numFmtId="0" fontId="15" fillId="55" borderId="39" xfId="1112" applyFont="1" applyFill="1" applyBorder="1" applyAlignment="1">
      <alignment horizontal="center" vertical="center" shrinkToFit="1"/>
      <protection/>
    </xf>
    <xf numFmtId="0" fontId="15" fillId="55" borderId="32" xfId="1112" applyFont="1" applyFill="1" applyBorder="1" applyAlignment="1">
      <alignment horizontal="center" vertical="center" shrinkToFit="1"/>
      <protection/>
    </xf>
    <xf numFmtId="0" fontId="15" fillId="55" borderId="56" xfId="1112" applyFont="1" applyFill="1" applyBorder="1" applyAlignment="1">
      <alignment horizontal="center" vertical="center" shrinkToFit="1"/>
      <protection/>
    </xf>
    <xf numFmtId="212" fontId="15" fillId="55" borderId="10" xfId="1112" applyNumberFormat="1" applyFont="1" applyFill="1" applyBorder="1" applyAlignment="1">
      <alignment horizontal="right" vertical="center"/>
      <protection/>
    </xf>
    <xf numFmtId="0" fontId="0" fillId="0" borderId="57" xfId="0" applyFont="1" applyBorder="1" applyAlignment="1">
      <alignment horizontal="right" vertical="center"/>
    </xf>
    <xf numFmtId="212" fontId="15" fillId="55" borderId="57" xfId="1112" applyNumberFormat="1" applyFont="1" applyFill="1" applyBorder="1" applyAlignment="1">
      <alignment horizontal="left" vertical="center"/>
      <protection/>
    </xf>
    <xf numFmtId="0" fontId="0" fillId="0" borderId="57" xfId="0" applyFont="1" applyBorder="1" applyAlignment="1">
      <alignment horizontal="left" vertical="center"/>
    </xf>
    <xf numFmtId="0" fontId="15" fillId="55" borderId="57" xfId="1112" applyFont="1" applyFill="1" applyBorder="1" applyAlignment="1">
      <alignment horizontal="left" vertical="center"/>
      <protection/>
    </xf>
    <xf numFmtId="0" fontId="0" fillId="55" borderId="57" xfId="0" applyFont="1" applyFill="1" applyBorder="1" applyAlignment="1">
      <alignment horizontal="left" vertical="center"/>
    </xf>
    <xf numFmtId="0" fontId="0" fillId="55" borderId="58" xfId="0" applyFont="1" applyFill="1" applyBorder="1" applyAlignment="1">
      <alignment horizontal="left" vertical="center"/>
    </xf>
    <xf numFmtId="0" fontId="15" fillId="0" borderId="39" xfId="1112" applyFont="1" applyFill="1" applyBorder="1" applyAlignment="1">
      <alignment horizontal="left" vertical="center" shrinkToFit="1"/>
      <protection/>
    </xf>
    <xf numFmtId="0" fontId="0" fillId="0" borderId="32" xfId="0" applyFont="1" applyBorder="1" applyAlignment="1">
      <alignment horizontal="left" vertical="center" shrinkToFit="1"/>
    </xf>
    <xf numFmtId="0" fontId="0" fillId="0" borderId="56" xfId="0" applyFont="1" applyBorder="1" applyAlignment="1">
      <alignment horizontal="left" vertical="center" shrinkToFit="1"/>
    </xf>
    <xf numFmtId="0" fontId="15" fillId="0" borderId="10" xfId="1112" applyFont="1" applyFill="1" applyBorder="1" applyAlignment="1">
      <alignment horizontal="center" vertical="center"/>
      <protection/>
    </xf>
    <xf numFmtId="0" fontId="15" fillId="0" borderId="57" xfId="1112" applyFont="1" applyFill="1" applyBorder="1" applyAlignment="1">
      <alignment horizontal="center" vertical="center"/>
      <protection/>
    </xf>
    <xf numFmtId="0" fontId="15" fillId="0" borderId="58" xfId="1112" applyFont="1" applyFill="1" applyBorder="1" applyAlignment="1">
      <alignment horizontal="center" vertical="center"/>
      <protection/>
    </xf>
    <xf numFmtId="177" fontId="15" fillId="0" borderId="6" xfId="1112" applyNumberFormat="1" applyFont="1" applyFill="1" applyBorder="1" applyAlignment="1">
      <alignment horizontal="center" vertical="center"/>
      <protection/>
    </xf>
    <xf numFmtId="0" fontId="15" fillId="55" borderId="10" xfId="1112" applyFont="1" applyFill="1" applyBorder="1" applyAlignment="1">
      <alignment horizontal="center" vertical="center" shrinkToFit="1"/>
      <protection/>
    </xf>
    <xf numFmtId="0" fontId="15" fillId="0" borderId="0" xfId="1112" applyFont="1" applyFill="1" applyBorder="1" applyAlignment="1">
      <alignment horizontal="center" vertical="center"/>
      <protection/>
    </xf>
    <xf numFmtId="0" fontId="15" fillId="0" borderId="43" xfId="1112" applyFont="1" applyFill="1" applyBorder="1" applyAlignment="1">
      <alignment horizontal="center" vertical="center"/>
      <protection/>
    </xf>
    <xf numFmtId="0" fontId="15" fillId="55" borderId="10" xfId="1112" applyFont="1" applyFill="1" applyBorder="1" applyAlignment="1">
      <alignment horizontal="center" vertical="center" wrapText="1"/>
      <protection/>
    </xf>
    <xf numFmtId="0" fontId="15" fillId="55" borderId="57" xfId="1112" applyFont="1" applyFill="1" applyBorder="1" applyAlignment="1">
      <alignment horizontal="center" vertical="center" wrapText="1"/>
      <protection/>
    </xf>
    <xf numFmtId="0" fontId="15" fillId="55" borderId="58" xfId="1112" applyFont="1" applyFill="1" applyBorder="1" applyAlignment="1">
      <alignment horizontal="center" vertical="center" wrapText="1"/>
      <protection/>
    </xf>
    <xf numFmtId="0" fontId="15" fillId="55" borderId="39" xfId="1112" applyFont="1" applyFill="1" applyBorder="1" applyAlignment="1">
      <alignment horizontal="center" vertical="center" wrapText="1"/>
      <protection/>
    </xf>
    <xf numFmtId="0" fontId="15" fillId="55" borderId="32" xfId="1112" applyFont="1" applyFill="1" applyBorder="1" applyAlignment="1">
      <alignment horizontal="center" vertical="center" wrapText="1"/>
      <protection/>
    </xf>
    <xf numFmtId="0" fontId="15" fillId="55" borderId="56" xfId="1112" applyFont="1" applyFill="1" applyBorder="1" applyAlignment="1">
      <alignment horizontal="center" vertical="center" wrapText="1"/>
      <protection/>
    </xf>
    <xf numFmtId="177" fontId="15" fillId="0" borderId="10" xfId="1112" applyNumberFormat="1" applyFont="1" applyFill="1" applyBorder="1" applyAlignment="1">
      <alignment horizontal="center" vertical="center"/>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6" xfId="0" applyFont="1" applyFill="1" applyBorder="1" applyAlignment="1">
      <alignment horizontal="center" vertical="center"/>
    </xf>
    <xf numFmtId="177" fontId="15" fillId="0" borderId="33" xfId="1112" applyNumberFormat="1" applyFont="1" applyFill="1" applyBorder="1" applyAlignment="1">
      <alignment horizontal="center" vertical="center"/>
      <protection/>
    </xf>
    <xf numFmtId="0" fontId="0" fillId="0" borderId="4" xfId="0" applyFont="1" applyFill="1" applyBorder="1" applyAlignment="1">
      <alignment horizontal="center" vertical="center"/>
    </xf>
    <xf numFmtId="0" fontId="0" fillId="0" borderId="34" xfId="0" applyFont="1" applyFill="1" applyBorder="1" applyAlignment="1">
      <alignment horizontal="center" vertical="center"/>
    </xf>
    <xf numFmtId="0" fontId="52" fillId="0" borderId="39" xfId="1112" applyFont="1" applyFill="1" applyBorder="1" applyAlignment="1">
      <alignment horizontal="center" vertical="center" wrapText="1"/>
      <protection/>
    </xf>
    <xf numFmtId="0" fontId="52" fillId="0" borderId="32" xfId="1112" applyFont="1" applyFill="1" applyBorder="1" applyAlignment="1">
      <alignment horizontal="center" vertical="center" wrapText="1"/>
      <protection/>
    </xf>
    <xf numFmtId="0" fontId="52" fillId="0" borderId="56" xfId="1112" applyFont="1" applyFill="1" applyBorder="1" applyAlignment="1">
      <alignment horizontal="center" vertical="center" wrapText="1"/>
      <protection/>
    </xf>
    <xf numFmtId="177" fontId="15" fillId="0" borderId="57" xfId="1112" applyNumberFormat="1" applyFont="1" applyFill="1" applyBorder="1" applyAlignment="1">
      <alignment horizontal="center" vertical="center"/>
      <protection/>
    </xf>
    <xf numFmtId="177" fontId="15" fillId="0" borderId="58" xfId="1112" applyNumberFormat="1" applyFont="1" applyFill="1" applyBorder="1" applyAlignment="1">
      <alignment horizontal="center" vertical="center"/>
      <protection/>
    </xf>
    <xf numFmtId="177" fontId="15" fillId="0" borderId="39" xfId="1112" applyNumberFormat="1" applyFont="1" applyFill="1" applyBorder="1" applyAlignment="1">
      <alignment horizontal="center" vertical="center"/>
      <protection/>
    </xf>
    <xf numFmtId="177" fontId="15" fillId="0" borderId="32" xfId="1112" applyNumberFormat="1" applyFont="1" applyFill="1" applyBorder="1" applyAlignment="1">
      <alignment horizontal="center" vertical="center"/>
      <protection/>
    </xf>
    <xf numFmtId="177" fontId="15" fillId="0" borderId="56" xfId="1112" applyNumberFormat="1" applyFont="1" applyFill="1" applyBorder="1" applyAlignment="1">
      <alignment horizontal="center" vertical="center"/>
      <protection/>
    </xf>
    <xf numFmtId="0" fontId="15" fillId="55" borderId="74" xfId="1112" applyFont="1" applyFill="1" applyBorder="1" applyAlignment="1">
      <alignment horizontal="center" vertical="center" shrinkToFit="1"/>
      <protection/>
    </xf>
    <xf numFmtId="0" fontId="15" fillId="55" borderId="31" xfId="1112" applyFont="1" applyFill="1" applyBorder="1" applyAlignment="1">
      <alignment horizontal="center" vertical="center" shrinkToFit="1"/>
      <protection/>
    </xf>
    <xf numFmtId="0" fontId="15" fillId="55" borderId="0" xfId="1112" applyFont="1" applyFill="1" applyBorder="1" applyAlignment="1">
      <alignment horizontal="center" vertical="center" shrinkToFit="1"/>
      <protection/>
    </xf>
    <xf numFmtId="0" fontId="15" fillId="55" borderId="75" xfId="1112" applyFont="1" applyFill="1" applyBorder="1" applyAlignment="1">
      <alignment horizontal="center" vertical="center" shrinkToFit="1"/>
      <protection/>
    </xf>
    <xf numFmtId="0" fontId="15" fillId="55" borderId="76" xfId="1112" applyFont="1" applyFill="1" applyBorder="1" applyAlignment="1">
      <alignment horizontal="center" vertical="center" shrinkToFit="1"/>
      <protection/>
    </xf>
    <xf numFmtId="0" fontId="15" fillId="55" borderId="77" xfId="1112" applyFont="1" applyFill="1" applyBorder="1" applyAlignment="1">
      <alignment vertical="center" shrinkToFit="1"/>
      <protection/>
    </xf>
    <xf numFmtId="0" fontId="15" fillId="55" borderId="57" xfId="1112" applyFont="1" applyFill="1" applyBorder="1" applyAlignment="1">
      <alignment vertical="center" shrinkToFit="1"/>
      <protection/>
    </xf>
    <xf numFmtId="0" fontId="15" fillId="55" borderId="58" xfId="1112" applyFont="1" applyFill="1" applyBorder="1" applyAlignment="1">
      <alignment vertical="center" shrinkToFit="1"/>
      <protection/>
    </xf>
    <xf numFmtId="0" fontId="15" fillId="55" borderId="62" xfId="1112" applyFont="1" applyFill="1" applyBorder="1" applyAlignment="1">
      <alignment horizontal="right" vertical="center"/>
      <protection/>
    </xf>
    <xf numFmtId="0" fontId="15" fillId="55" borderId="63" xfId="1112" applyFont="1" applyFill="1" applyBorder="1" applyAlignment="1">
      <alignment horizontal="right" vertical="center"/>
      <protection/>
    </xf>
    <xf numFmtId="0" fontId="15" fillId="55" borderId="63" xfId="1112" applyFont="1" applyFill="1" applyBorder="1" applyAlignment="1">
      <alignment horizontal="center" vertical="center"/>
      <protection/>
    </xf>
    <xf numFmtId="0" fontId="15" fillId="55" borderId="40" xfId="1112" applyFont="1" applyFill="1" applyBorder="1" applyAlignment="1">
      <alignment horizontal="center" vertical="center"/>
      <protection/>
    </xf>
    <xf numFmtId="176" fontId="15" fillId="55" borderId="45" xfId="1112" applyNumberFormat="1" applyFont="1" applyFill="1" applyBorder="1" applyAlignment="1">
      <alignment horizontal="center" vertical="center"/>
      <protection/>
    </xf>
    <xf numFmtId="0" fontId="15" fillId="55" borderId="47" xfId="1112" applyFont="1" applyFill="1" applyBorder="1" applyAlignment="1">
      <alignment horizontal="left" vertical="center"/>
      <protection/>
    </xf>
    <xf numFmtId="0" fontId="15" fillId="55" borderId="37" xfId="1112" applyFont="1" applyFill="1" applyBorder="1" applyAlignment="1">
      <alignment horizontal="left" vertical="center"/>
      <protection/>
    </xf>
    <xf numFmtId="0" fontId="15" fillId="55" borderId="78" xfId="1112" applyFont="1" applyFill="1" applyBorder="1" applyAlignment="1">
      <alignment vertical="center" shrinkToFit="1"/>
      <protection/>
    </xf>
    <xf numFmtId="0" fontId="15" fillId="55" borderId="47" xfId="1112" applyFont="1" applyFill="1" applyBorder="1" applyAlignment="1">
      <alignment vertical="center" shrinkToFit="1"/>
      <protection/>
    </xf>
    <xf numFmtId="0" fontId="15" fillId="55" borderId="37" xfId="1112" applyFont="1" applyFill="1" applyBorder="1" applyAlignment="1">
      <alignment vertical="center" shrinkToFit="1"/>
      <protection/>
    </xf>
    <xf numFmtId="0" fontId="15" fillId="55" borderId="46" xfId="1112" applyFont="1" applyFill="1" applyBorder="1" applyAlignment="1">
      <alignment horizontal="right" vertical="center"/>
      <protection/>
    </xf>
    <xf numFmtId="0" fontId="15" fillId="55" borderId="47" xfId="1112" applyFont="1" applyFill="1" applyBorder="1" applyAlignment="1">
      <alignment horizontal="right" vertical="center"/>
      <protection/>
    </xf>
    <xf numFmtId="176" fontId="15" fillId="55" borderId="47" xfId="1112" applyNumberFormat="1" applyFont="1" applyFill="1" applyBorder="1" applyAlignment="1">
      <alignment horizontal="center" vertical="center"/>
      <protection/>
    </xf>
    <xf numFmtId="0" fontId="15" fillId="55" borderId="45" xfId="1112" applyFont="1" applyFill="1" applyBorder="1" applyAlignment="1">
      <alignment horizontal="center" vertical="center"/>
      <protection/>
    </xf>
    <xf numFmtId="0" fontId="15" fillId="55" borderId="42" xfId="1112" applyFont="1" applyFill="1" applyBorder="1" applyAlignment="1">
      <alignment horizontal="center" vertical="center"/>
      <protection/>
    </xf>
    <xf numFmtId="0" fontId="15" fillId="55" borderId="59" xfId="1112" applyFont="1" applyFill="1" applyBorder="1" applyAlignment="1">
      <alignment horizontal="right" vertical="center"/>
      <protection/>
    </xf>
    <xf numFmtId="0" fontId="15" fillId="55" borderId="45" xfId="1112" applyFont="1" applyFill="1" applyBorder="1" applyAlignment="1">
      <alignment horizontal="right" vertical="center"/>
      <protection/>
    </xf>
    <xf numFmtId="0" fontId="6" fillId="55" borderId="79" xfId="1112" applyFont="1" applyFill="1" applyBorder="1" applyAlignment="1">
      <alignment horizontal="left" vertical="center" shrinkToFit="1"/>
      <protection/>
    </xf>
    <xf numFmtId="0" fontId="6" fillId="55" borderId="45" xfId="1112" applyFont="1" applyFill="1" applyBorder="1" applyAlignment="1">
      <alignment horizontal="left" vertical="center" shrinkToFit="1"/>
      <protection/>
    </xf>
    <xf numFmtId="0" fontId="6" fillId="55" borderId="42" xfId="1112" applyFont="1" applyFill="1" applyBorder="1" applyAlignment="1">
      <alignment horizontal="left" vertical="center" shrinkToFit="1"/>
      <protection/>
    </xf>
    <xf numFmtId="0" fontId="15" fillId="55" borderId="79" xfId="1112" applyFont="1" applyFill="1" applyBorder="1" applyAlignment="1">
      <alignment vertical="center" shrinkToFit="1"/>
      <protection/>
    </xf>
    <xf numFmtId="0" fontId="15" fillId="55" borderId="45" xfId="1112" applyFont="1" applyFill="1" applyBorder="1" applyAlignment="1">
      <alignment vertical="center" shrinkToFit="1"/>
      <protection/>
    </xf>
    <xf numFmtId="0" fontId="15" fillId="55" borderId="42" xfId="1112" applyFont="1" applyFill="1" applyBorder="1" applyAlignment="1">
      <alignment vertical="center" shrinkToFit="1"/>
      <protection/>
    </xf>
    <xf numFmtId="0" fontId="15" fillId="55" borderId="45" xfId="1112" applyFont="1" applyFill="1" applyBorder="1" applyAlignment="1">
      <alignment horizontal="left" vertical="center"/>
      <protection/>
    </xf>
    <xf numFmtId="0" fontId="15" fillId="55" borderId="42" xfId="1112" applyFont="1" applyFill="1" applyBorder="1" applyAlignment="1">
      <alignment horizontal="left" vertical="center"/>
      <protection/>
    </xf>
    <xf numFmtId="0" fontId="15" fillId="55" borderId="80" xfId="1112" applyFont="1" applyFill="1" applyBorder="1" applyAlignment="1">
      <alignment vertical="center" shrinkToFit="1"/>
      <protection/>
    </xf>
    <xf numFmtId="0" fontId="15" fillId="55" borderId="61" xfId="1112" applyFont="1" applyFill="1" applyBorder="1" applyAlignment="1">
      <alignment vertical="center" shrinkToFit="1"/>
      <protection/>
    </xf>
    <xf numFmtId="0" fontId="15" fillId="55" borderId="44" xfId="1112" applyFont="1" applyFill="1" applyBorder="1" applyAlignment="1">
      <alignment vertical="center" shrinkToFit="1"/>
      <protection/>
    </xf>
    <xf numFmtId="0" fontId="15" fillId="55" borderId="60" xfId="1112" applyFont="1" applyFill="1" applyBorder="1" applyAlignment="1">
      <alignment horizontal="right" vertical="center"/>
      <protection/>
    </xf>
    <xf numFmtId="0" fontId="15" fillId="55" borderId="61" xfId="1112" applyFont="1" applyFill="1" applyBorder="1" applyAlignment="1">
      <alignment horizontal="right" vertical="center"/>
      <protection/>
    </xf>
    <xf numFmtId="176" fontId="15" fillId="55" borderId="61" xfId="1112" applyNumberFormat="1" applyFont="1" applyFill="1" applyBorder="1" applyAlignment="1">
      <alignment horizontal="center" vertical="center"/>
      <protection/>
    </xf>
    <xf numFmtId="0" fontId="15" fillId="55" borderId="61" xfId="1112" applyFont="1" applyFill="1" applyBorder="1" applyAlignment="1">
      <alignment horizontal="left" vertical="center"/>
      <protection/>
    </xf>
    <xf numFmtId="0" fontId="15" fillId="55" borderId="44" xfId="1112" applyFont="1" applyFill="1" applyBorder="1" applyAlignment="1">
      <alignment horizontal="left" vertical="center"/>
      <protection/>
    </xf>
    <xf numFmtId="0" fontId="15" fillId="55" borderId="57" xfId="1112" applyFont="1" applyFill="1" applyBorder="1" applyAlignment="1">
      <alignment horizontal="center" vertical="center" wrapText="1" shrinkToFit="1"/>
      <protection/>
    </xf>
    <xf numFmtId="0" fontId="15" fillId="55" borderId="74" xfId="1112" applyFont="1" applyFill="1" applyBorder="1" applyAlignment="1">
      <alignment horizontal="center" vertical="center" wrapText="1" shrinkToFit="1"/>
      <protection/>
    </xf>
    <xf numFmtId="0" fontId="15" fillId="55" borderId="31" xfId="1112" applyFont="1" applyFill="1" applyBorder="1" applyAlignment="1">
      <alignment horizontal="center" vertical="center" wrapText="1" shrinkToFit="1"/>
      <protection/>
    </xf>
    <xf numFmtId="0" fontId="15" fillId="55" borderId="0" xfId="1112" applyFont="1" applyFill="1" applyBorder="1" applyAlignment="1">
      <alignment horizontal="center" vertical="center" wrapText="1" shrinkToFit="1"/>
      <protection/>
    </xf>
    <xf numFmtId="0" fontId="15" fillId="55" borderId="75" xfId="1112" applyFont="1" applyFill="1" applyBorder="1" applyAlignment="1">
      <alignment horizontal="center" vertical="center" wrapText="1" shrinkToFit="1"/>
      <protection/>
    </xf>
    <xf numFmtId="176" fontId="15" fillId="55" borderId="63" xfId="1112" applyNumberFormat="1" applyFont="1" applyFill="1" applyBorder="1" applyAlignment="1">
      <alignment horizontal="center" vertical="center"/>
      <protection/>
    </xf>
    <xf numFmtId="0" fontId="15" fillId="55" borderId="58" xfId="1112" applyFont="1" applyFill="1" applyBorder="1" applyAlignment="1">
      <alignment horizontal="left" vertical="center"/>
      <protection/>
    </xf>
    <xf numFmtId="0" fontId="15" fillId="55" borderId="39" xfId="1112" applyFont="1" applyFill="1" applyBorder="1" applyAlignment="1">
      <alignment horizontal="center" vertical="center" wrapText="1" shrinkToFit="1"/>
      <protection/>
    </xf>
    <xf numFmtId="0" fontId="15" fillId="55" borderId="32" xfId="1112" applyFont="1" applyFill="1" applyBorder="1" applyAlignment="1">
      <alignment horizontal="center" vertical="center" wrapText="1" shrinkToFit="1"/>
      <protection/>
    </xf>
    <xf numFmtId="176" fontId="15" fillId="55" borderId="4" xfId="1112" applyNumberFormat="1" applyFont="1" applyFill="1" applyBorder="1" applyAlignment="1">
      <alignment horizontal="center" vertical="center"/>
      <protection/>
    </xf>
    <xf numFmtId="0" fontId="15" fillId="55" borderId="4" xfId="1112" applyFont="1" applyFill="1" applyBorder="1" applyAlignment="1">
      <alignment horizontal="left" vertical="center"/>
      <protection/>
    </xf>
    <xf numFmtId="0" fontId="15" fillId="55" borderId="34" xfId="1112" applyFont="1" applyFill="1" applyBorder="1" applyAlignment="1">
      <alignment horizontal="left" vertical="center"/>
      <protection/>
    </xf>
    <xf numFmtId="0" fontId="15" fillId="55" borderId="33" xfId="1112" applyFont="1" applyFill="1" applyBorder="1" applyAlignment="1">
      <alignment horizontal="right" vertical="center"/>
      <protection/>
    </xf>
    <xf numFmtId="0" fontId="15" fillId="55" borderId="4" xfId="1112" applyFont="1" applyFill="1" applyBorder="1" applyAlignment="1">
      <alignment horizontal="right" vertical="center"/>
      <protection/>
    </xf>
    <xf numFmtId="0" fontId="15" fillId="55" borderId="33" xfId="1112" applyFont="1" applyFill="1" applyBorder="1" applyAlignment="1">
      <alignment horizontal="center" vertical="center" shrinkToFit="1"/>
      <protection/>
    </xf>
    <xf numFmtId="0" fontId="15" fillId="55" borderId="4" xfId="1112" applyFont="1" applyFill="1" applyBorder="1" applyAlignment="1">
      <alignment horizontal="center" vertical="center" shrinkToFit="1"/>
      <protection/>
    </xf>
    <xf numFmtId="0" fontId="15" fillId="55" borderId="34" xfId="1112" applyFont="1" applyFill="1" applyBorder="1" applyAlignment="1">
      <alignment horizontal="center" vertical="center" shrinkToFit="1"/>
      <protection/>
    </xf>
    <xf numFmtId="0" fontId="6" fillId="0" borderId="62" xfId="1112" applyFont="1" applyFill="1" applyBorder="1" applyAlignment="1">
      <alignment horizontal="center" vertical="center" wrapText="1"/>
      <protection/>
    </xf>
    <xf numFmtId="0" fontId="6" fillId="0" borderId="63" xfId="1112" applyFont="1" applyFill="1" applyBorder="1" applyAlignment="1">
      <alignment horizontal="center" vertical="center" wrapText="1"/>
      <protection/>
    </xf>
    <xf numFmtId="0" fontId="6" fillId="0" borderId="1" xfId="1112" applyFont="1" applyFill="1" applyBorder="1" applyAlignment="1">
      <alignment horizontal="center" vertical="center" wrapText="1"/>
      <protection/>
    </xf>
    <xf numFmtId="0" fontId="6" fillId="0" borderId="40" xfId="1112" applyFont="1" applyFill="1" applyBorder="1" applyAlignment="1">
      <alignment horizontal="center" vertical="center" wrapText="1"/>
      <protection/>
    </xf>
    <xf numFmtId="0" fontId="6" fillId="0" borderId="49" xfId="1112" applyFont="1" applyFill="1" applyBorder="1" applyAlignment="1">
      <alignment horizontal="center" vertical="center" wrapText="1"/>
      <protection/>
    </xf>
    <xf numFmtId="0" fontId="6" fillId="0" borderId="52" xfId="1112" applyFont="1" applyFill="1" applyBorder="1" applyAlignment="1">
      <alignment horizontal="center" vertical="center" wrapText="1"/>
      <protection/>
    </xf>
    <xf numFmtId="0" fontId="15" fillId="55" borderId="33" xfId="1112" applyFont="1" applyFill="1" applyBorder="1" applyAlignment="1">
      <alignment horizontal="center" vertical="center" wrapText="1" shrinkToFit="1"/>
      <protection/>
    </xf>
    <xf numFmtId="0" fontId="15" fillId="55" borderId="4" xfId="1112" applyFont="1" applyFill="1" applyBorder="1" applyAlignment="1">
      <alignment horizontal="center" vertical="center" wrapText="1" shrinkToFit="1"/>
      <protection/>
    </xf>
    <xf numFmtId="0" fontId="15" fillId="55" borderId="34" xfId="1112" applyFont="1" applyFill="1" applyBorder="1" applyAlignment="1">
      <alignment horizontal="center" vertical="center" wrapText="1" shrinkToFit="1"/>
      <protection/>
    </xf>
    <xf numFmtId="0" fontId="15" fillId="55" borderId="63" xfId="1112" applyFont="1" applyFill="1" applyBorder="1" applyAlignment="1">
      <alignment horizontal="left" vertical="center"/>
      <protection/>
    </xf>
    <xf numFmtId="0" fontId="15" fillId="55" borderId="40" xfId="1112" applyFont="1" applyFill="1" applyBorder="1" applyAlignment="1">
      <alignment horizontal="left" vertical="center"/>
      <protection/>
    </xf>
    <xf numFmtId="0" fontId="6" fillId="0" borderId="81" xfId="1112" applyFont="1" applyFill="1" applyBorder="1" applyAlignment="1">
      <alignment horizontal="center" vertical="center" wrapText="1"/>
      <protection/>
    </xf>
    <xf numFmtId="0" fontId="6" fillId="0" borderId="17" xfId="1112" applyFont="1" applyFill="1" applyBorder="1" applyAlignment="1">
      <alignment horizontal="center" vertical="center" wrapText="1"/>
      <protection/>
    </xf>
    <xf numFmtId="0" fontId="6" fillId="0" borderId="17" xfId="1112" applyFont="1" applyFill="1" applyBorder="1" applyAlignment="1">
      <alignment horizontal="center" vertical="center"/>
      <protection/>
    </xf>
    <xf numFmtId="0" fontId="15" fillId="0" borderId="17" xfId="1112" applyFont="1" applyFill="1" applyBorder="1" applyAlignment="1">
      <alignment horizontal="center" vertical="center"/>
      <protection/>
    </xf>
    <xf numFmtId="0" fontId="15" fillId="0" borderId="41" xfId="1112" applyFont="1" applyFill="1" applyBorder="1" applyAlignment="1">
      <alignment horizontal="center" vertical="center"/>
      <protection/>
    </xf>
    <xf numFmtId="0" fontId="15" fillId="55" borderId="33" xfId="1112" applyFont="1" applyFill="1" applyBorder="1" applyAlignment="1">
      <alignment horizontal="center" vertical="center"/>
      <protection/>
    </xf>
    <xf numFmtId="0" fontId="15" fillId="55" borderId="4" xfId="1112" applyFont="1" applyFill="1" applyBorder="1" applyAlignment="1">
      <alignment horizontal="center" vertical="center"/>
      <protection/>
    </xf>
    <xf numFmtId="0" fontId="15" fillId="55" borderId="34" xfId="1112" applyFont="1" applyFill="1" applyBorder="1" applyAlignment="1">
      <alignment horizontal="center" vertical="center"/>
      <protection/>
    </xf>
    <xf numFmtId="0" fontId="15" fillId="55" borderId="57" xfId="1112" applyFont="1" applyFill="1" applyBorder="1" applyAlignment="1">
      <alignment wrapText="1" shrinkToFit="1"/>
      <protection/>
    </xf>
    <xf numFmtId="0" fontId="15" fillId="55" borderId="58" xfId="1112" applyFont="1" applyFill="1" applyBorder="1" applyAlignment="1">
      <alignment wrapText="1" shrinkToFit="1"/>
      <protection/>
    </xf>
    <xf numFmtId="0" fontId="15" fillId="55" borderId="39" xfId="1112" applyFont="1" applyFill="1" applyBorder="1" applyAlignment="1">
      <alignment wrapText="1" shrinkToFit="1"/>
      <protection/>
    </xf>
    <xf numFmtId="0" fontId="15" fillId="55" borderId="32" xfId="1112" applyFont="1" applyFill="1" applyBorder="1" applyAlignment="1">
      <alignment wrapText="1" shrinkToFit="1"/>
      <protection/>
    </xf>
    <xf numFmtId="0" fontId="15" fillId="55" borderId="56" xfId="1112" applyFont="1" applyFill="1" applyBorder="1" applyAlignment="1">
      <alignment wrapText="1" shrinkToFit="1"/>
      <protection/>
    </xf>
    <xf numFmtId="0" fontId="0" fillId="0" borderId="0" xfId="0" applyFont="1" applyAlignment="1">
      <alignment vertical="center"/>
    </xf>
    <xf numFmtId="0" fontId="0" fillId="0" borderId="43" xfId="0" applyFont="1" applyBorder="1" applyAlignment="1">
      <alignment vertical="center"/>
    </xf>
    <xf numFmtId="0" fontId="0" fillId="0" borderId="31" xfId="0" applyFont="1" applyBorder="1" applyAlignment="1">
      <alignment vertical="center"/>
    </xf>
    <xf numFmtId="0" fontId="0" fillId="0" borderId="39" xfId="0" applyFont="1" applyBorder="1" applyAlignment="1">
      <alignment vertical="center"/>
    </xf>
    <xf numFmtId="0" fontId="0" fillId="0" borderId="32" xfId="0" applyFont="1" applyBorder="1" applyAlignment="1">
      <alignment vertical="center"/>
    </xf>
    <xf numFmtId="0" fontId="0" fillId="0" borderId="56" xfId="0" applyFont="1" applyBorder="1" applyAlignment="1">
      <alignment vertical="center"/>
    </xf>
    <xf numFmtId="0" fontId="52" fillId="55" borderId="62" xfId="1112" applyFont="1" applyFill="1" applyBorder="1" applyAlignment="1">
      <alignment horizontal="left"/>
      <protection/>
    </xf>
    <xf numFmtId="0" fontId="52" fillId="55" borderId="63" xfId="1112" applyFont="1" applyFill="1" applyBorder="1" applyAlignment="1">
      <alignment horizontal="left"/>
      <protection/>
    </xf>
    <xf numFmtId="0" fontId="52" fillId="55" borderId="40" xfId="1112" applyFont="1" applyFill="1" applyBorder="1" applyAlignment="1">
      <alignment horizontal="left"/>
      <protection/>
    </xf>
    <xf numFmtId="0" fontId="15" fillId="55" borderId="59" xfId="1112" applyFont="1" applyFill="1" applyBorder="1" applyAlignment="1">
      <alignment horizontal="left"/>
      <protection/>
    </xf>
    <xf numFmtId="0" fontId="15" fillId="55" borderId="45" xfId="1112" applyFont="1" applyFill="1" applyBorder="1" applyAlignment="1">
      <alignment horizontal="left"/>
      <protection/>
    </xf>
    <xf numFmtId="0" fontId="15" fillId="55" borderId="42" xfId="1112" applyFont="1" applyFill="1" applyBorder="1" applyAlignment="1">
      <alignment horizontal="left"/>
      <protection/>
    </xf>
    <xf numFmtId="0" fontId="15" fillId="55" borderId="60" xfId="1112" applyFont="1" applyFill="1" applyBorder="1" applyAlignment="1">
      <alignment horizontal="left"/>
      <protection/>
    </xf>
    <xf numFmtId="0" fontId="15" fillId="55" borderId="61" xfId="1112" applyFont="1" applyFill="1" applyBorder="1" applyAlignment="1">
      <alignment horizontal="left"/>
      <protection/>
    </xf>
    <xf numFmtId="0" fontId="15" fillId="55" borderId="44" xfId="1112" applyFont="1" applyFill="1" applyBorder="1" applyAlignment="1">
      <alignment horizontal="left"/>
      <protection/>
    </xf>
    <xf numFmtId="0" fontId="6" fillId="0" borderId="52" xfId="1112" applyFont="1" applyFill="1" applyBorder="1" applyAlignment="1">
      <alignment horizontal="center" vertical="center"/>
      <protection/>
    </xf>
    <xf numFmtId="0" fontId="15" fillId="0" borderId="52" xfId="1112" applyFont="1" applyFill="1" applyBorder="1" applyAlignment="1">
      <alignment horizontal="center" vertical="center"/>
      <protection/>
    </xf>
    <xf numFmtId="0" fontId="15" fillId="0" borderId="48" xfId="1112" applyFont="1" applyFill="1" applyBorder="1" applyAlignment="1">
      <alignment horizontal="center" vertical="center"/>
      <protection/>
    </xf>
    <xf numFmtId="0" fontId="6" fillId="0" borderId="82" xfId="1112" applyFont="1" applyFill="1" applyBorder="1" applyAlignment="1">
      <alignment horizontal="left" vertical="center" wrapText="1"/>
      <protection/>
    </xf>
    <xf numFmtId="0" fontId="6" fillId="0" borderId="83" xfId="1112" applyFont="1" applyFill="1" applyBorder="1" applyAlignment="1">
      <alignment horizontal="left" vertical="center" wrapText="1"/>
      <protection/>
    </xf>
    <xf numFmtId="0" fontId="6" fillId="0" borderId="84" xfId="1112" applyFont="1" applyFill="1" applyBorder="1" applyAlignment="1">
      <alignment horizontal="center" vertical="center" wrapText="1"/>
      <protection/>
    </xf>
    <xf numFmtId="0" fontId="15" fillId="0" borderId="0" xfId="1112" applyFont="1" applyFill="1" applyAlignment="1">
      <alignment horizontal="center" vertical="center"/>
      <protection/>
    </xf>
    <xf numFmtId="0" fontId="0" fillId="0" borderId="0" xfId="0" applyFont="1" applyFill="1" applyAlignment="1">
      <alignment horizontal="center" vertical="center"/>
    </xf>
    <xf numFmtId="177" fontId="15" fillId="0" borderId="62" xfId="1112" applyNumberFormat="1" applyFont="1" applyFill="1" applyBorder="1" applyAlignment="1">
      <alignment horizontal="center" vertical="center"/>
      <protection/>
    </xf>
    <xf numFmtId="177" fontId="15" fillId="0" borderId="63" xfId="1112" applyNumberFormat="1" applyFont="1" applyFill="1" applyBorder="1" applyAlignment="1">
      <alignment horizontal="center" vertical="center"/>
      <protection/>
    </xf>
    <xf numFmtId="177" fontId="15" fillId="0" borderId="40" xfId="1112" applyNumberFormat="1" applyFont="1" applyFill="1" applyBorder="1" applyAlignment="1">
      <alignment horizontal="center" vertical="center"/>
      <protection/>
    </xf>
    <xf numFmtId="0" fontId="6" fillId="0" borderId="33" xfId="1112" applyFont="1" applyFill="1" applyBorder="1" applyAlignment="1">
      <alignment horizontal="center" vertical="center"/>
      <protection/>
    </xf>
    <xf numFmtId="0" fontId="15" fillId="0" borderId="4" xfId="1112" applyFont="1" applyFill="1" applyBorder="1" applyAlignment="1">
      <alignment horizontal="center" vertical="center"/>
      <protection/>
    </xf>
    <xf numFmtId="0" fontId="15" fillId="0" borderId="34" xfId="1112" applyFont="1" applyFill="1" applyBorder="1" applyAlignment="1">
      <alignment horizontal="center" vertical="center"/>
      <protection/>
    </xf>
    <xf numFmtId="49" fontId="15" fillId="0" borderId="33" xfId="1112" applyNumberFormat="1" applyFont="1" applyFill="1" applyBorder="1" applyAlignment="1">
      <alignment horizontal="center" vertical="center"/>
      <protection/>
    </xf>
    <xf numFmtId="49" fontId="15" fillId="0" borderId="4" xfId="1112" applyNumberFormat="1" applyFont="1" applyFill="1" applyBorder="1" applyAlignment="1">
      <alignment horizontal="center" vertical="center"/>
      <protection/>
    </xf>
    <xf numFmtId="49" fontId="15" fillId="0" borderId="34" xfId="1112" applyNumberFormat="1" applyFont="1" applyFill="1" applyBorder="1" applyAlignment="1">
      <alignment horizontal="center" vertical="center"/>
      <protection/>
    </xf>
    <xf numFmtId="0" fontId="15" fillId="0" borderId="10" xfId="1112" applyFont="1" applyFill="1" applyBorder="1" applyAlignment="1">
      <alignment horizontal="center" vertical="center" wrapText="1" shrinkToFit="1"/>
      <protection/>
    </xf>
    <xf numFmtId="0" fontId="15" fillId="0" borderId="57" xfId="1112" applyFont="1" applyFill="1" applyBorder="1" applyAlignment="1">
      <alignment horizontal="center" vertical="center" wrapText="1" shrinkToFit="1"/>
      <protection/>
    </xf>
    <xf numFmtId="0" fontId="15" fillId="0" borderId="58" xfId="1112" applyFont="1" applyFill="1" applyBorder="1" applyAlignment="1">
      <alignment horizontal="center" vertical="center" wrapText="1" shrinkToFit="1"/>
      <protection/>
    </xf>
    <xf numFmtId="0" fontId="15" fillId="0" borderId="39" xfId="1112" applyFont="1" applyFill="1" applyBorder="1" applyAlignment="1">
      <alignment horizontal="center" vertical="center" wrapText="1" shrinkToFit="1"/>
      <protection/>
    </xf>
    <xf numFmtId="0" fontId="15" fillId="0" borderId="32" xfId="1112" applyFont="1" applyFill="1" applyBorder="1" applyAlignment="1">
      <alignment horizontal="center" vertical="center" wrapText="1" shrinkToFit="1"/>
      <protection/>
    </xf>
    <xf numFmtId="0" fontId="15" fillId="0" borderId="56" xfId="1112" applyFont="1" applyFill="1" applyBorder="1" applyAlignment="1">
      <alignment horizontal="center" vertical="center" wrapText="1" shrinkToFit="1"/>
      <protection/>
    </xf>
    <xf numFmtId="215" fontId="15" fillId="0" borderId="57" xfId="1112" applyNumberFormat="1" applyFont="1" applyFill="1" applyBorder="1" applyAlignment="1">
      <alignment horizontal="center" vertical="center"/>
      <protection/>
    </xf>
    <xf numFmtId="0" fontId="15" fillId="0" borderId="57" xfId="1112" applyFont="1" applyFill="1" applyBorder="1" applyAlignment="1">
      <alignment horizontal="center" vertical="center" shrinkToFit="1"/>
      <protection/>
    </xf>
    <xf numFmtId="0" fontId="15" fillId="0" borderId="58" xfId="1112" applyFont="1" applyFill="1" applyBorder="1" applyAlignment="1">
      <alignment horizontal="center" vertical="center" shrinkToFit="1"/>
      <protection/>
    </xf>
    <xf numFmtId="0" fontId="15" fillId="0" borderId="39" xfId="1112" applyFont="1" applyFill="1" applyBorder="1" applyAlignment="1">
      <alignment horizontal="center" vertical="center" shrinkToFit="1"/>
      <protection/>
    </xf>
    <xf numFmtId="0" fontId="15" fillId="0" borderId="32" xfId="1112" applyFont="1" applyFill="1" applyBorder="1" applyAlignment="1">
      <alignment horizontal="center" vertical="center" shrinkToFit="1"/>
      <protection/>
    </xf>
    <xf numFmtId="0" fontId="15" fillId="0" borderId="56" xfId="1112" applyFont="1" applyFill="1" applyBorder="1" applyAlignment="1">
      <alignment horizontal="center" vertical="center" shrinkToFit="1"/>
      <protection/>
    </xf>
    <xf numFmtId="0" fontId="39" fillId="0" borderId="10" xfId="1112" applyFont="1" applyFill="1" applyBorder="1" applyAlignment="1">
      <alignment horizontal="center" vertical="center"/>
      <protection/>
    </xf>
    <xf numFmtId="0" fontId="39" fillId="0" borderId="57" xfId="1112" applyFont="1" applyFill="1" applyBorder="1" applyAlignment="1">
      <alignment horizontal="center" vertical="center"/>
      <protection/>
    </xf>
    <xf numFmtId="0" fontId="39" fillId="0" borderId="58" xfId="1112" applyFont="1" applyFill="1" applyBorder="1" applyAlignment="1">
      <alignment horizontal="center" vertical="center"/>
      <protection/>
    </xf>
    <xf numFmtId="0" fontId="39" fillId="0" borderId="39" xfId="1112" applyFont="1" applyFill="1" applyBorder="1" applyAlignment="1">
      <alignment horizontal="center" vertical="center"/>
      <protection/>
    </xf>
    <xf numFmtId="0" fontId="39" fillId="0" borderId="32" xfId="1112" applyFont="1" applyFill="1" applyBorder="1" applyAlignment="1">
      <alignment horizontal="center" vertical="center"/>
      <protection/>
    </xf>
    <xf numFmtId="0" fontId="39" fillId="0" borderId="56" xfId="1112" applyFont="1" applyFill="1" applyBorder="1" applyAlignment="1">
      <alignment horizontal="center" vertical="center"/>
      <protection/>
    </xf>
    <xf numFmtId="0" fontId="15" fillId="0" borderId="10" xfId="1112" applyFont="1" applyFill="1" applyBorder="1" applyAlignment="1">
      <alignment horizontal="center" vertical="center" shrinkToFit="1"/>
      <protection/>
    </xf>
    <xf numFmtId="0" fontId="15" fillId="0" borderId="10" xfId="1112" applyFont="1" applyFill="1" applyBorder="1" applyAlignment="1">
      <alignment horizontal="center" vertical="center" wrapText="1"/>
      <protection/>
    </xf>
    <xf numFmtId="0" fontId="15" fillId="0" borderId="57" xfId="1112" applyFont="1" applyFill="1" applyBorder="1" applyAlignment="1">
      <alignment horizontal="center" vertical="center" wrapText="1"/>
      <protection/>
    </xf>
    <xf numFmtId="0" fontId="15" fillId="0" borderId="58" xfId="1112" applyFont="1" applyFill="1" applyBorder="1" applyAlignment="1">
      <alignment horizontal="center" vertical="center" wrapText="1"/>
      <protection/>
    </xf>
    <xf numFmtId="0" fontId="15" fillId="0" borderId="39" xfId="1112" applyFont="1" applyFill="1" applyBorder="1" applyAlignment="1">
      <alignment horizontal="center" vertical="center" wrapText="1"/>
      <protection/>
    </xf>
    <xf numFmtId="0" fontId="15" fillId="0" borderId="32" xfId="1112" applyFont="1" applyFill="1" applyBorder="1" applyAlignment="1">
      <alignment horizontal="center" vertical="center" wrapText="1"/>
      <protection/>
    </xf>
    <xf numFmtId="0" fontId="15" fillId="0" borderId="56" xfId="1112" applyFont="1" applyFill="1" applyBorder="1" applyAlignment="1">
      <alignment horizontal="center" vertical="center" wrapText="1"/>
      <protection/>
    </xf>
    <xf numFmtId="0" fontId="15" fillId="0" borderId="31" xfId="1112" applyFont="1" applyFill="1" applyBorder="1" applyAlignment="1">
      <alignment horizontal="center" vertical="center" shrinkToFit="1"/>
      <protection/>
    </xf>
    <xf numFmtId="0" fontId="15" fillId="0" borderId="0" xfId="1112" applyFont="1" applyFill="1" applyBorder="1" applyAlignment="1">
      <alignment horizontal="center" vertical="center" shrinkToFit="1"/>
      <protection/>
    </xf>
    <xf numFmtId="0" fontId="15" fillId="0" borderId="75" xfId="1112" applyFont="1" applyFill="1" applyBorder="1" applyAlignment="1">
      <alignment horizontal="center" vertical="center" shrinkToFit="1"/>
      <protection/>
    </xf>
    <xf numFmtId="0" fontId="15" fillId="0" borderId="76" xfId="1112" applyFont="1" applyFill="1" applyBorder="1" applyAlignment="1">
      <alignment horizontal="center" vertical="center" shrinkToFit="1"/>
      <protection/>
    </xf>
    <xf numFmtId="0" fontId="15" fillId="0" borderId="84" xfId="1112" applyFont="1" applyFill="1" applyBorder="1" applyAlignment="1">
      <alignment vertical="center" shrinkToFit="1"/>
      <protection/>
    </xf>
    <xf numFmtId="0" fontId="15" fillId="0" borderId="63" xfId="1112" applyFont="1" applyFill="1" applyBorder="1" applyAlignment="1">
      <alignment vertical="center" shrinkToFit="1"/>
      <protection/>
    </xf>
    <xf numFmtId="0" fontId="15" fillId="0" borderId="40" xfId="1112" applyFont="1" applyFill="1" applyBorder="1" applyAlignment="1">
      <alignment vertical="center" shrinkToFit="1"/>
      <protection/>
    </xf>
    <xf numFmtId="0" fontId="15" fillId="0" borderId="62" xfId="1112" applyFont="1" applyFill="1" applyBorder="1" applyAlignment="1">
      <alignment horizontal="right" vertical="center"/>
      <protection/>
    </xf>
    <xf numFmtId="0" fontId="15" fillId="0" borderId="63" xfId="1112" applyFont="1" applyFill="1" applyBorder="1" applyAlignment="1">
      <alignment horizontal="right" vertical="center"/>
      <protection/>
    </xf>
    <xf numFmtId="176" fontId="15" fillId="0" borderId="63" xfId="1112" applyNumberFormat="1" applyFont="1" applyFill="1" applyBorder="1" applyAlignment="1">
      <alignment horizontal="center" vertical="center"/>
      <protection/>
    </xf>
    <xf numFmtId="0" fontId="15" fillId="0" borderId="63" xfId="1112" applyFont="1" applyFill="1" applyBorder="1" applyAlignment="1">
      <alignment horizontal="left" vertical="center"/>
      <protection/>
    </xf>
    <xf numFmtId="0" fontId="15" fillId="0" borderId="40" xfId="1112" applyFont="1" applyFill="1" applyBorder="1" applyAlignment="1">
      <alignment horizontal="left" vertical="center"/>
      <protection/>
    </xf>
    <xf numFmtId="0" fontId="15" fillId="0" borderId="79" xfId="1112" applyFont="1" applyFill="1" applyBorder="1" applyAlignment="1">
      <alignment vertical="center" shrinkToFit="1"/>
      <protection/>
    </xf>
    <xf numFmtId="0" fontId="15" fillId="0" borderId="45" xfId="1112" applyFont="1" applyFill="1" applyBorder="1" applyAlignment="1">
      <alignment vertical="center" shrinkToFit="1"/>
      <protection/>
    </xf>
    <xf numFmtId="0" fontId="15" fillId="0" borderId="42" xfId="1112" applyFont="1" applyFill="1" applyBorder="1" applyAlignment="1">
      <alignment vertical="center" shrinkToFit="1"/>
      <protection/>
    </xf>
    <xf numFmtId="0" fontId="15" fillId="0" borderId="59" xfId="1112" applyFont="1" applyFill="1" applyBorder="1" applyAlignment="1">
      <alignment horizontal="right" vertical="center"/>
      <protection/>
    </xf>
    <xf numFmtId="0" fontId="15" fillId="0" borderId="45" xfId="1112" applyFont="1" applyFill="1" applyBorder="1" applyAlignment="1">
      <alignment horizontal="right" vertical="center"/>
      <protection/>
    </xf>
    <xf numFmtId="176" fontId="15" fillId="0" borderId="45" xfId="1112" applyNumberFormat="1" applyFont="1" applyFill="1" applyBorder="1" applyAlignment="1">
      <alignment horizontal="center" vertical="center"/>
      <protection/>
    </xf>
    <xf numFmtId="0" fontId="15" fillId="0" borderId="45" xfId="1112" applyFont="1" applyFill="1" applyBorder="1" applyAlignment="1">
      <alignment horizontal="left" vertical="center"/>
      <protection/>
    </xf>
    <xf numFmtId="0" fontId="15" fillId="0" borderId="42" xfId="1112" applyFont="1" applyFill="1" applyBorder="1" applyAlignment="1">
      <alignment horizontal="left" vertical="center"/>
      <protection/>
    </xf>
    <xf numFmtId="0" fontId="15" fillId="0" borderId="61" xfId="1112" applyFont="1" applyFill="1" applyBorder="1" applyAlignment="1">
      <alignment horizontal="left" vertical="center"/>
      <protection/>
    </xf>
    <xf numFmtId="0" fontId="15" fillId="0" borderId="44" xfId="1112" applyFont="1" applyFill="1" applyBorder="1" applyAlignment="1">
      <alignment horizontal="left" vertical="center"/>
      <protection/>
    </xf>
    <xf numFmtId="0" fontId="15" fillId="0" borderId="45" xfId="1112" applyFont="1" applyFill="1" applyBorder="1" applyAlignment="1">
      <alignment horizontal="center" vertical="center"/>
      <protection/>
    </xf>
    <xf numFmtId="0" fontId="15" fillId="0" borderId="42" xfId="1112" applyFont="1" applyFill="1" applyBorder="1" applyAlignment="1">
      <alignment horizontal="center" vertical="center"/>
      <protection/>
    </xf>
    <xf numFmtId="0" fontId="15" fillId="0" borderId="80" xfId="1112" applyFont="1" applyFill="1" applyBorder="1" applyAlignment="1">
      <alignment vertical="center" shrinkToFit="1"/>
      <protection/>
    </xf>
    <xf numFmtId="0" fontId="15" fillId="0" borderId="61" xfId="1112" applyFont="1" applyFill="1" applyBorder="1" applyAlignment="1">
      <alignment vertical="center" shrinkToFit="1"/>
      <protection/>
    </xf>
    <xf numFmtId="0" fontId="15" fillId="0" borderId="44" xfId="1112" applyFont="1" applyFill="1" applyBorder="1" applyAlignment="1">
      <alignment vertical="center" shrinkToFit="1"/>
      <protection/>
    </xf>
    <xf numFmtId="0" fontId="15" fillId="0" borderId="60" xfId="1112" applyFont="1" applyFill="1" applyBorder="1" applyAlignment="1">
      <alignment horizontal="right" vertical="center"/>
      <protection/>
    </xf>
    <xf numFmtId="0" fontId="15" fillId="0" borderId="61" xfId="1112" applyFont="1" applyFill="1" applyBorder="1" applyAlignment="1">
      <alignment horizontal="right" vertical="center"/>
      <protection/>
    </xf>
    <xf numFmtId="0" fontId="15" fillId="0" borderId="78" xfId="1112" applyFont="1" applyFill="1" applyBorder="1" applyAlignment="1">
      <alignment vertical="center" shrinkToFit="1"/>
      <protection/>
    </xf>
    <xf numFmtId="0" fontId="15" fillId="0" borderId="47" xfId="1112" applyFont="1" applyFill="1" applyBorder="1" applyAlignment="1">
      <alignment vertical="center" shrinkToFit="1"/>
      <protection/>
    </xf>
    <xf numFmtId="0" fontId="15" fillId="0" borderId="37" xfId="1112" applyFont="1" applyFill="1" applyBorder="1" applyAlignment="1">
      <alignment vertical="center" shrinkToFit="1"/>
      <protection/>
    </xf>
    <xf numFmtId="0" fontId="15" fillId="0" borderId="33" xfId="1112" applyFont="1" applyFill="1" applyBorder="1" applyAlignment="1">
      <alignment horizontal="center" vertical="center" wrapText="1" shrinkToFit="1"/>
      <protection/>
    </xf>
    <xf numFmtId="0" fontId="15" fillId="0" borderId="4" xfId="1112" applyFont="1" applyFill="1" applyBorder="1" applyAlignment="1">
      <alignment horizontal="center" vertical="center" wrapText="1" shrinkToFit="1"/>
      <protection/>
    </xf>
    <xf numFmtId="0" fontId="15" fillId="0" borderId="34" xfId="1112" applyFont="1" applyFill="1" applyBorder="1" applyAlignment="1">
      <alignment horizontal="center" vertical="center" wrapText="1" shrinkToFit="1"/>
      <protection/>
    </xf>
    <xf numFmtId="0" fontId="15" fillId="0" borderId="47" xfId="1112" applyFont="1" applyFill="1" applyBorder="1" applyAlignment="1">
      <alignment horizontal="left" vertical="center"/>
      <protection/>
    </xf>
    <xf numFmtId="0" fontId="15" fillId="0" borderId="37" xfId="1112" applyFont="1" applyFill="1" applyBorder="1" applyAlignment="1">
      <alignment horizontal="left" vertical="center"/>
      <protection/>
    </xf>
    <xf numFmtId="0" fontId="15" fillId="0" borderId="74" xfId="1112" applyFont="1" applyFill="1" applyBorder="1" applyAlignment="1">
      <alignment horizontal="center" vertical="center" wrapText="1" shrinkToFit="1"/>
      <protection/>
    </xf>
    <xf numFmtId="0" fontId="15" fillId="0" borderId="31" xfId="1112" applyFont="1" applyFill="1" applyBorder="1" applyAlignment="1">
      <alignment horizontal="center" vertical="center" wrapText="1" shrinkToFit="1"/>
      <protection/>
    </xf>
    <xf numFmtId="0" fontId="15" fillId="0" borderId="0" xfId="1112" applyFont="1" applyFill="1" applyBorder="1" applyAlignment="1">
      <alignment horizontal="center" vertical="center" wrapText="1" shrinkToFit="1"/>
      <protection/>
    </xf>
    <xf numFmtId="0" fontId="15" fillId="0" borderId="75" xfId="1112" applyFont="1" applyFill="1" applyBorder="1" applyAlignment="1">
      <alignment horizontal="center" vertical="center" wrapText="1" shrinkToFit="1"/>
      <protection/>
    </xf>
    <xf numFmtId="0" fontId="15" fillId="0" borderId="77" xfId="1112" applyFont="1" applyFill="1" applyBorder="1" applyAlignment="1">
      <alignment vertical="center" shrinkToFit="1"/>
      <protection/>
    </xf>
    <xf numFmtId="0" fontId="15" fillId="0" borderId="57" xfId="1112" applyFont="1" applyFill="1" applyBorder="1" applyAlignment="1">
      <alignment vertical="center" shrinkToFit="1"/>
      <protection/>
    </xf>
    <xf numFmtId="0" fontId="15" fillId="0" borderId="58" xfId="1112" applyFont="1" applyFill="1" applyBorder="1" applyAlignment="1">
      <alignment vertical="center" shrinkToFit="1"/>
      <protection/>
    </xf>
    <xf numFmtId="0" fontId="15" fillId="0" borderId="57" xfId="1112" applyFont="1" applyFill="1" applyBorder="1" applyAlignment="1">
      <alignment horizontal="left" vertical="center"/>
      <protection/>
    </xf>
    <xf numFmtId="0" fontId="15" fillId="0" borderId="58" xfId="1112" applyFont="1" applyFill="1" applyBorder="1" applyAlignment="1">
      <alignment horizontal="left" vertical="center"/>
      <protection/>
    </xf>
    <xf numFmtId="0" fontId="15" fillId="0" borderId="46" xfId="1112" applyFont="1" applyFill="1" applyBorder="1" applyAlignment="1">
      <alignment horizontal="right" vertical="center"/>
      <protection/>
    </xf>
    <xf numFmtId="0" fontId="15" fillId="0" borderId="47" xfId="1112" applyFont="1" applyFill="1" applyBorder="1" applyAlignment="1">
      <alignment horizontal="right" vertical="center"/>
      <protection/>
    </xf>
    <xf numFmtId="0" fontId="15" fillId="0" borderId="33" xfId="1112" applyFont="1" applyFill="1" applyBorder="1" applyAlignment="1">
      <alignment horizontal="center" vertical="center" shrinkToFit="1"/>
      <protection/>
    </xf>
    <xf numFmtId="0" fontId="15" fillId="0" borderId="4" xfId="1112" applyFont="1" applyFill="1" applyBorder="1" applyAlignment="1">
      <alignment horizontal="center" vertical="center" shrinkToFit="1"/>
      <protection/>
    </xf>
    <xf numFmtId="0" fontId="15" fillId="0" borderId="34" xfId="1112" applyFont="1" applyFill="1" applyBorder="1" applyAlignment="1">
      <alignment horizontal="center" vertical="center" shrinkToFit="1"/>
      <protection/>
    </xf>
    <xf numFmtId="0" fontId="15" fillId="0" borderId="33" xfId="1112" applyFont="1" applyFill="1" applyBorder="1" applyAlignment="1">
      <alignment horizontal="right" vertical="center"/>
      <protection/>
    </xf>
    <xf numFmtId="0" fontId="15" fillId="0" borderId="4" xfId="1112" applyFont="1" applyFill="1" applyBorder="1" applyAlignment="1">
      <alignment horizontal="right" vertical="center"/>
      <protection/>
    </xf>
    <xf numFmtId="176" fontId="15" fillId="0" borderId="4" xfId="1112" applyNumberFormat="1" applyFont="1" applyFill="1" applyBorder="1" applyAlignment="1">
      <alignment horizontal="center" vertical="center"/>
      <protection/>
    </xf>
    <xf numFmtId="0" fontId="15" fillId="0" borderId="4" xfId="1112" applyFont="1" applyFill="1" applyBorder="1" applyAlignment="1">
      <alignment horizontal="left" vertical="center"/>
      <protection/>
    </xf>
    <xf numFmtId="0" fontId="15" fillId="0" borderId="34" xfId="1112" applyFont="1" applyFill="1" applyBorder="1" applyAlignment="1">
      <alignment horizontal="left" vertical="center"/>
      <protection/>
    </xf>
    <xf numFmtId="0" fontId="15" fillId="0" borderId="33" xfId="1112" applyFont="1" applyFill="1" applyBorder="1" applyAlignment="1">
      <alignment horizontal="center" vertical="center"/>
      <protection/>
    </xf>
    <xf numFmtId="0" fontId="15" fillId="0" borderId="57" xfId="1112" applyFont="1" applyFill="1" applyBorder="1" applyAlignment="1">
      <alignment wrapText="1" shrinkToFit="1"/>
      <protection/>
    </xf>
    <xf numFmtId="0" fontId="15" fillId="0" borderId="58" xfId="1112" applyFont="1" applyFill="1" applyBorder="1" applyAlignment="1">
      <alignment wrapText="1" shrinkToFit="1"/>
      <protection/>
    </xf>
    <xf numFmtId="0" fontId="15" fillId="0" borderId="39" xfId="1112" applyFont="1" applyFill="1" applyBorder="1" applyAlignment="1">
      <alignment wrapText="1" shrinkToFit="1"/>
      <protection/>
    </xf>
    <xf numFmtId="0" fontId="15" fillId="0" borderId="32" xfId="1112" applyFont="1" applyFill="1" applyBorder="1" applyAlignment="1">
      <alignment wrapText="1" shrinkToFit="1"/>
      <protection/>
    </xf>
    <xf numFmtId="0" fontId="15" fillId="0" borderId="56" xfId="1112" applyFont="1" applyFill="1" applyBorder="1" applyAlignment="1">
      <alignment wrapText="1" shrinkToFit="1"/>
      <protection/>
    </xf>
    <xf numFmtId="0" fontId="6" fillId="0" borderId="63" xfId="1112" applyFont="1" applyFill="1" applyBorder="1" applyAlignment="1">
      <alignment horizontal="left" vertical="center" wrapText="1"/>
      <protection/>
    </xf>
    <xf numFmtId="0" fontId="6" fillId="0" borderId="40" xfId="1112" applyFont="1" applyFill="1" applyBorder="1" applyAlignment="1">
      <alignment horizontal="left" vertical="center" wrapText="1"/>
      <protection/>
    </xf>
    <xf numFmtId="0" fontId="15" fillId="0" borderId="43" xfId="1112" applyFont="1" applyFill="1" applyBorder="1" applyAlignment="1">
      <alignment horizontal="center" vertical="center" wrapText="1" shrinkToFit="1"/>
      <protection/>
    </xf>
    <xf numFmtId="0" fontId="6" fillId="0" borderId="84" xfId="1112" applyFont="1" applyFill="1" applyBorder="1" applyAlignment="1">
      <alignment horizontal="left" vertical="center" wrapText="1"/>
      <protection/>
    </xf>
    <xf numFmtId="0" fontId="6" fillId="0" borderId="33" xfId="1112" applyFont="1" applyFill="1" applyBorder="1" applyAlignment="1">
      <alignment horizontal="center" vertical="center" shrinkToFit="1"/>
      <protection/>
    </xf>
    <xf numFmtId="0" fontId="6" fillId="0" borderId="4" xfId="1112" applyFont="1" applyFill="1" applyBorder="1" applyAlignment="1">
      <alignment horizontal="center" vertical="center" shrinkToFit="1"/>
      <protection/>
    </xf>
    <xf numFmtId="0" fontId="6" fillId="0" borderId="34" xfId="1112" applyFont="1" applyFill="1" applyBorder="1" applyAlignment="1">
      <alignment horizontal="center" vertical="center" shrinkToFit="1"/>
      <protection/>
    </xf>
    <xf numFmtId="0" fontId="6" fillId="0" borderId="4" xfId="1112" applyFont="1" applyFill="1" applyBorder="1" applyAlignment="1">
      <alignment horizontal="center" vertical="center"/>
      <protection/>
    </xf>
    <xf numFmtId="0" fontId="6" fillId="0" borderId="34" xfId="1112" applyFont="1" applyFill="1" applyBorder="1" applyAlignment="1">
      <alignment horizontal="center" vertical="center"/>
      <protection/>
    </xf>
    <xf numFmtId="0" fontId="6" fillId="0" borderId="33" xfId="1112" applyFont="1" applyFill="1" applyBorder="1" applyAlignment="1">
      <alignment horizontal="center" vertical="center" wrapText="1" shrinkToFit="1"/>
      <protection/>
    </xf>
    <xf numFmtId="0" fontId="6" fillId="0" borderId="4" xfId="1112" applyFont="1" applyFill="1" applyBorder="1" applyAlignment="1">
      <alignment horizontal="center" vertical="center" wrapText="1" shrinkToFit="1"/>
      <protection/>
    </xf>
    <xf numFmtId="0" fontId="6" fillId="0" borderId="34" xfId="1112" applyFont="1" applyFill="1" applyBorder="1" applyAlignment="1">
      <alignment horizontal="center" vertical="center" wrapText="1" shrinkToFit="1"/>
      <protection/>
    </xf>
    <xf numFmtId="0" fontId="6" fillId="0" borderId="33" xfId="1112" applyFont="1" applyFill="1" applyBorder="1" applyAlignment="1">
      <alignment horizontal="center" vertical="center" wrapText="1"/>
      <protection/>
    </xf>
    <xf numFmtId="0" fontId="6" fillId="0" borderId="4" xfId="1112" applyFont="1" applyFill="1" applyBorder="1" applyAlignment="1">
      <alignment horizontal="center" vertical="center" wrapText="1"/>
      <protection/>
    </xf>
    <xf numFmtId="0" fontId="6" fillId="0" borderId="34" xfId="1112" applyFont="1" applyFill="1" applyBorder="1" applyAlignment="1">
      <alignment horizontal="center" vertical="center" wrapText="1"/>
      <protection/>
    </xf>
    <xf numFmtId="0" fontId="15" fillId="0" borderId="43" xfId="1112" applyFont="1" applyFill="1" applyBorder="1" applyAlignment="1">
      <alignment horizontal="center" vertical="center" shrinkToFit="1"/>
      <protection/>
    </xf>
    <xf numFmtId="0" fontId="52" fillId="0" borderId="62" xfId="1112" applyFont="1" applyFill="1" applyBorder="1" applyAlignment="1">
      <alignment horizontal="left"/>
      <protection/>
    </xf>
    <xf numFmtId="0" fontId="52" fillId="0" borderId="63" xfId="1112" applyFont="1" applyFill="1" applyBorder="1" applyAlignment="1">
      <alignment horizontal="left"/>
      <protection/>
    </xf>
    <xf numFmtId="0" fontId="52" fillId="0" borderId="40" xfId="1112" applyFont="1" applyFill="1" applyBorder="1" applyAlignment="1">
      <alignment horizontal="left"/>
      <protection/>
    </xf>
    <xf numFmtId="0" fontId="52" fillId="0" borderId="59" xfId="1112" applyFont="1" applyFill="1" applyBorder="1" applyAlignment="1">
      <alignment horizontal="left"/>
      <protection/>
    </xf>
    <xf numFmtId="0" fontId="52" fillId="0" borderId="45" xfId="1112" applyFont="1" applyFill="1" applyBorder="1" applyAlignment="1">
      <alignment horizontal="left"/>
      <protection/>
    </xf>
    <xf numFmtId="0" fontId="52" fillId="0" borderId="42" xfId="1112" applyFont="1" applyFill="1" applyBorder="1" applyAlignment="1">
      <alignment horizontal="left"/>
      <protection/>
    </xf>
    <xf numFmtId="0" fontId="52" fillId="0" borderId="59" xfId="1112" applyFont="1" applyFill="1" applyBorder="1" applyAlignment="1">
      <alignment horizontal="left" wrapText="1"/>
      <protection/>
    </xf>
    <xf numFmtId="0" fontId="52" fillId="0" borderId="45" xfId="1112" applyFont="1" applyFill="1" applyBorder="1" applyAlignment="1">
      <alignment horizontal="left" wrapText="1"/>
      <protection/>
    </xf>
    <xf numFmtId="0" fontId="52" fillId="0" borderId="42" xfId="1112" applyFont="1" applyFill="1" applyBorder="1" applyAlignment="1">
      <alignment horizontal="left" wrapText="1"/>
      <protection/>
    </xf>
    <xf numFmtId="0" fontId="52" fillId="0" borderId="60" xfId="1112" applyFont="1" applyFill="1" applyBorder="1" applyAlignment="1">
      <alignment horizontal="left" wrapText="1"/>
      <protection/>
    </xf>
    <xf numFmtId="0" fontId="52" fillId="0" borderId="61" xfId="1112" applyFont="1" applyFill="1" applyBorder="1" applyAlignment="1">
      <alignment horizontal="left" wrapText="1"/>
      <protection/>
    </xf>
    <xf numFmtId="0" fontId="52" fillId="0" borderId="44" xfId="1112" applyFont="1" applyFill="1" applyBorder="1" applyAlignment="1">
      <alignment horizontal="left" wrapText="1"/>
      <protection/>
    </xf>
    <xf numFmtId="0" fontId="15" fillId="0" borderId="0" xfId="1112" applyFont="1" applyFill="1" applyAlignment="1">
      <alignment horizontal="center"/>
      <protection/>
    </xf>
    <xf numFmtId="0" fontId="15" fillId="0" borderId="0" xfId="1112" applyFont="1" applyFill="1">
      <alignment/>
      <protection/>
    </xf>
    <xf numFmtId="0" fontId="101" fillId="55" borderId="46" xfId="0" applyFont="1" applyFill="1" applyBorder="1" applyAlignment="1">
      <alignment horizontal="right" vertical="center"/>
    </xf>
    <xf numFmtId="0" fontId="101" fillId="55" borderId="47" xfId="0" applyFont="1" applyFill="1" applyBorder="1" applyAlignment="1">
      <alignment horizontal="right" vertical="center"/>
    </xf>
    <xf numFmtId="0" fontId="101" fillId="55" borderId="33" xfId="0" applyFont="1" applyFill="1" applyBorder="1" applyAlignment="1">
      <alignment horizontal="center" vertical="center"/>
    </xf>
    <xf numFmtId="0" fontId="101" fillId="55" borderId="4" xfId="0" applyFont="1" applyFill="1" applyBorder="1" applyAlignment="1">
      <alignment horizontal="center" vertical="center"/>
    </xf>
    <xf numFmtId="0" fontId="101" fillId="55" borderId="34" xfId="0" applyFont="1" applyFill="1" applyBorder="1" applyAlignment="1">
      <alignment horizontal="center" vertical="center"/>
    </xf>
    <xf numFmtId="0" fontId="101" fillId="55" borderId="57" xfId="0" applyFont="1" applyFill="1" applyBorder="1" applyAlignment="1">
      <alignment horizontal="left" vertical="center"/>
    </xf>
    <xf numFmtId="0" fontId="101" fillId="55" borderId="58" xfId="0" applyFont="1" applyFill="1" applyBorder="1" applyAlignment="1">
      <alignment horizontal="left" vertical="center"/>
    </xf>
    <xf numFmtId="0" fontId="101" fillId="55" borderId="0" xfId="0" applyFont="1" applyFill="1" applyBorder="1" applyAlignment="1">
      <alignment horizontal="left" vertical="center"/>
    </xf>
    <xf numFmtId="0" fontId="101" fillId="55" borderId="43" xfId="0" applyFont="1" applyFill="1" applyBorder="1" applyAlignment="1">
      <alignment horizontal="left" vertical="center"/>
    </xf>
    <xf numFmtId="0" fontId="8" fillId="55" borderId="0" xfId="0" applyFont="1" applyFill="1" applyBorder="1" applyAlignment="1">
      <alignment horizontal="left" vertical="center"/>
    </xf>
    <xf numFmtId="0" fontId="8" fillId="55" borderId="43" xfId="0" applyFont="1" applyFill="1" applyBorder="1" applyAlignment="1">
      <alignment horizontal="left" vertical="center"/>
    </xf>
    <xf numFmtId="0" fontId="101" fillId="55" borderId="32" xfId="0" applyFont="1" applyFill="1" applyBorder="1" applyAlignment="1">
      <alignment horizontal="left" vertical="center"/>
    </xf>
    <xf numFmtId="0" fontId="101" fillId="55" borderId="56" xfId="0" applyFont="1" applyFill="1" applyBorder="1" applyAlignment="1">
      <alignment horizontal="left" vertical="center"/>
    </xf>
    <xf numFmtId="0" fontId="102" fillId="55" borderId="0" xfId="0" applyFont="1" applyFill="1" applyAlignment="1">
      <alignment horizontal="right" vertical="center"/>
    </xf>
    <xf numFmtId="0" fontId="8" fillId="55" borderId="32" xfId="0" applyFont="1" applyFill="1" applyBorder="1" applyAlignment="1">
      <alignment horizontal="left" vertical="center"/>
    </xf>
    <xf numFmtId="0" fontId="8" fillId="55" borderId="56" xfId="0" applyFont="1" applyFill="1" applyBorder="1" applyAlignment="1">
      <alignment horizontal="left" vertical="center"/>
    </xf>
    <xf numFmtId="0" fontId="123" fillId="55" borderId="62" xfId="1112" applyFont="1" applyFill="1" applyBorder="1" applyAlignment="1">
      <alignment horizontal="left"/>
      <protection/>
    </xf>
    <xf numFmtId="0" fontId="123" fillId="55" borderId="63" xfId="1112" applyFont="1" applyFill="1" applyBorder="1" applyAlignment="1">
      <alignment horizontal="left"/>
      <protection/>
    </xf>
    <xf numFmtId="0" fontId="123" fillId="55" borderId="40" xfId="1112" applyFont="1" applyFill="1" applyBorder="1" applyAlignment="1">
      <alignment horizontal="left"/>
      <protection/>
    </xf>
    <xf numFmtId="0" fontId="11" fillId="0" borderId="52" xfId="1112" applyFont="1" applyFill="1" applyBorder="1" applyAlignment="1">
      <alignment horizontal="center" vertical="center"/>
      <protection/>
    </xf>
    <xf numFmtId="0" fontId="11" fillId="0" borderId="48" xfId="1112" applyFont="1" applyFill="1" applyBorder="1" applyAlignment="1">
      <alignment horizontal="center" vertical="center"/>
      <protection/>
    </xf>
    <xf numFmtId="0" fontId="101" fillId="0" borderId="84" xfId="1112" applyFont="1" applyFill="1" applyBorder="1" applyAlignment="1">
      <alignment horizontal="center" vertical="center" wrapText="1"/>
      <protection/>
    </xf>
    <xf numFmtId="0" fontId="101" fillId="0" borderId="63" xfId="1112" applyFont="1" applyFill="1" applyBorder="1" applyAlignment="1">
      <alignment horizontal="center" vertical="center" wrapText="1"/>
      <protection/>
    </xf>
    <xf numFmtId="0" fontId="101" fillId="0" borderId="40" xfId="1112" applyFont="1" applyFill="1" applyBorder="1" applyAlignment="1">
      <alignment horizontal="center" vertical="center" wrapText="1"/>
      <protection/>
    </xf>
    <xf numFmtId="0" fontId="101" fillId="0" borderId="17" xfId="1112" applyFont="1" applyFill="1" applyBorder="1" applyAlignment="1">
      <alignment horizontal="center" vertical="center" wrapText="1"/>
      <protection/>
    </xf>
    <xf numFmtId="0" fontId="11" fillId="0" borderId="17" xfId="1112" applyFont="1" applyFill="1" applyBorder="1" applyAlignment="1">
      <alignment horizontal="center" vertical="center"/>
      <protection/>
    </xf>
    <xf numFmtId="0" fontId="11" fillId="0" borderId="41" xfId="1112" applyFont="1" applyFill="1" applyBorder="1" applyAlignment="1">
      <alignment horizontal="center" vertical="center"/>
      <protection/>
    </xf>
    <xf numFmtId="0" fontId="11" fillId="55" borderId="33" xfId="1112" applyFont="1" applyFill="1" applyBorder="1" applyAlignment="1">
      <alignment horizontal="center" vertical="center"/>
      <protection/>
    </xf>
    <xf numFmtId="0" fontId="11" fillId="55" borderId="4" xfId="1112" applyFont="1" applyFill="1" applyBorder="1" applyAlignment="1">
      <alignment horizontal="center" vertical="center"/>
      <protection/>
    </xf>
    <xf numFmtId="0" fontId="11" fillId="55" borderId="34" xfId="1112" applyFont="1" applyFill="1" applyBorder="1" applyAlignment="1">
      <alignment horizontal="center" vertical="center"/>
      <protection/>
    </xf>
    <xf numFmtId="0" fontId="101" fillId="0" borderId="52" xfId="1112" applyFont="1" applyFill="1" applyBorder="1" applyAlignment="1">
      <alignment horizontal="center" vertical="center" wrapText="1"/>
      <protection/>
    </xf>
    <xf numFmtId="176" fontId="11" fillId="55" borderId="63" xfId="1112" applyNumberFormat="1" applyFont="1" applyFill="1" applyBorder="1" applyAlignment="1">
      <alignment horizontal="center" vertical="center"/>
      <protection/>
    </xf>
    <xf numFmtId="176" fontId="11" fillId="55" borderId="4" xfId="1112" applyNumberFormat="1" applyFont="1" applyFill="1" applyBorder="1" applyAlignment="1">
      <alignment horizontal="center" vertical="center"/>
      <protection/>
    </xf>
    <xf numFmtId="176" fontId="11" fillId="55" borderId="61" xfId="1112" applyNumberFormat="1" applyFont="1" applyFill="1" applyBorder="1" applyAlignment="1">
      <alignment horizontal="center" vertical="center"/>
      <protection/>
    </xf>
    <xf numFmtId="176" fontId="11" fillId="55" borderId="47" xfId="1112" applyNumberFormat="1" applyFont="1" applyFill="1" applyBorder="1" applyAlignment="1">
      <alignment horizontal="center" vertical="center"/>
      <protection/>
    </xf>
    <xf numFmtId="176" fontId="11" fillId="55" borderId="45" xfId="1112" applyNumberFormat="1" applyFont="1" applyFill="1" applyBorder="1" applyAlignment="1">
      <alignment horizontal="center" vertical="center"/>
      <protection/>
    </xf>
    <xf numFmtId="177" fontId="11" fillId="0" borderId="10" xfId="1112" applyNumberFormat="1" applyFont="1" applyFill="1" applyBorder="1" applyAlignment="1">
      <alignment horizontal="center" vertical="center"/>
      <protection/>
    </xf>
    <xf numFmtId="177" fontId="11" fillId="0" borderId="57" xfId="1112" applyNumberFormat="1" applyFont="1" applyFill="1" applyBorder="1" applyAlignment="1">
      <alignment horizontal="center" vertical="center"/>
      <protection/>
    </xf>
    <xf numFmtId="177" fontId="11" fillId="0" borderId="58" xfId="1112" applyNumberFormat="1" applyFont="1" applyFill="1" applyBorder="1" applyAlignment="1">
      <alignment horizontal="center" vertical="center"/>
      <protection/>
    </xf>
    <xf numFmtId="177" fontId="11" fillId="0" borderId="39" xfId="1112" applyNumberFormat="1" applyFont="1" applyFill="1" applyBorder="1" applyAlignment="1">
      <alignment horizontal="center" vertical="center"/>
      <protection/>
    </xf>
    <xf numFmtId="177" fontId="11" fillId="0" borderId="32" xfId="1112" applyNumberFormat="1" applyFont="1" applyFill="1" applyBorder="1" applyAlignment="1">
      <alignment horizontal="center" vertical="center"/>
      <protection/>
    </xf>
    <xf numFmtId="177" fontId="11" fillId="0" borderId="56" xfId="1112" applyNumberFormat="1" applyFont="1" applyFill="1" applyBorder="1" applyAlignment="1">
      <alignment horizontal="center" vertical="center"/>
      <protection/>
    </xf>
    <xf numFmtId="0" fontId="11" fillId="55" borderId="63" xfId="1112" applyFont="1" applyFill="1" applyBorder="1" applyAlignment="1">
      <alignment horizontal="center" vertical="center"/>
      <protection/>
    </xf>
    <xf numFmtId="0" fontId="11" fillId="0" borderId="10" xfId="1112" applyFont="1" applyFill="1" applyBorder="1" applyAlignment="1">
      <alignment horizontal="center" vertical="center"/>
      <protection/>
    </xf>
    <xf numFmtId="0" fontId="11" fillId="0" borderId="57" xfId="1112" applyFont="1" applyFill="1" applyBorder="1" applyAlignment="1">
      <alignment horizontal="center" vertical="center"/>
      <protection/>
    </xf>
    <xf numFmtId="0" fontId="11" fillId="0" borderId="0" xfId="1112" applyFont="1" applyFill="1" applyBorder="1" applyAlignment="1">
      <alignment horizontal="center" vertical="center"/>
      <protection/>
    </xf>
    <xf numFmtId="0" fontId="11" fillId="0" borderId="43" xfId="1112" applyFont="1" applyFill="1" applyBorder="1" applyAlignment="1">
      <alignment horizontal="center" vertical="center"/>
      <protection/>
    </xf>
    <xf numFmtId="0" fontId="11" fillId="0" borderId="39" xfId="1112" applyFont="1" applyFill="1" applyBorder="1" applyAlignment="1">
      <alignment horizontal="center" vertical="center"/>
      <protection/>
    </xf>
    <xf numFmtId="0" fontId="11" fillId="0" borderId="32" xfId="1112" applyFont="1" applyFill="1" applyBorder="1" applyAlignment="1">
      <alignment horizontal="center" vertical="center"/>
      <protection/>
    </xf>
    <xf numFmtId="0" fontId="11" fillId="0" borderId="56" xfId="1112" applyFont="1" applyFill="1" applyBorder="1" applyAlignment="1">
      <alignment horizontal="center" vertical="center"/>
      <protection/>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56" xfId="0" applyFont="1" applyFill="1" applyBorder="1" applyAlignment="1">
      <alignment horizontal="center" vertical="center"/>
    </xf>
    <xf numFmtId="177" fontId="11" fillId="0" borderId="33" xfId="1112" applyNumberFormat="1" applyFont="1" applyFill="1" applyBorder="1" applyAlignment="1">
      <alignment horizontal="center" vertical="center"/>
      <protection/>
    </xf>
    <xf numFmtId="0" fontId="4" fillId="0" borderId="4" xfId="0" applyFont="1" applyFill="1" applyBorder="1" applyAlignment="1">
      <alignment horizontal="center" vertical="center"/>
    </xf>
    <xf numFmtId="0" fontId="4" fillId="0" borderId="34" xfId="0" applyFont="1" applyFill="1" applyBorder="1" applyAlignment="1">
      <alignment horizontal="center" vertical="center"/>
    </xf>
    <xf numFmtId="212" fontId="11" fillId="55" borderId="10" xfId="1112" applyNumberFormat="1" applyFont="1" applyFill="1" applyBorder="1" applyAlignment="1">
      <alignment horizontal="right" vertical="center"/>
      <protection/>
    </xf>
    <xf numFmtId="0" fontId="4" fillId="0" borderId="57" xfId="0" applyFont="1" applyBorder="1" applyAlignment="1">
      <alignment horizontal="right" vertical="center"/>
    </xf>
    <xf numFmtId="212" fontId="11" fillId="55" borderId="57" xfId="1112" applyNumberFormat="1" applyFont="1" applyFill="1" applyBorder="1" applyAlignment="1">
      <alignment horizontal="left" vertical="center"/>
      <protection/>
    </xf>
    <xf numFmtId="0" fontId="4" fillId="0" borderId="57" xfId="0" applyFont="1" applyBorder="1" applyAlignment="1">
      <alignment horizontal="left" vertical="center"/>
    </xf>
    <xf numFmtId="0" fontId="11" fillId="55" borderId="57" xfId="1112" applyFont="1" applyFill="1" applyBorder="1" applyAlignment="1">
      <alignment horizontal="left" vertical="center"/>
      <protection/>
    </xf>
    <xf numFmtId="0" fontId="4" fillId="55" borderId="57" xfId="0" applyFont="1" applyFill="1" applyBorder="1" applyAlignment="1">
      <alignment horizontal="left" vertical="center"/>
    </xf>
    <xf numFmtId="0" fontId="4" fillId="55" borderId="58" xfId="0" applyFont="1" applyFill="1" applyBorder="1" applyAlignment="1">
      <alignment horizontal="left" vertical="center"/>
    </xf>
    <xf numFmtId="0" fontId="11" fillId="0" borderId="39" xfId="1112" applyFont="1" applyFill="1" applyBorder="1" applyAlignment="1">
      <alignment horizontal="left" vertical="center" shrinkToFit="1"/>
      <protection/>
    </xf>
    <xf numFmtId="0" fontId="4" fillId="0" borderId="32" xfId="0" applyFont="1" applyBorder="1" applyAlignment="1">
      <alignment horizontal="left" vertical="center" shrinkToFit="1"/>
    </xf>
    <xf numFmtId="0" fontId="4" fillId="0" borderId="56" xfId="0" applyFont="1" applyBorder="1" applyAlignment="1">
      <alignment horizontal="left" vertical="center" shrinkToFit="1"/>
    </xf>
    <xf numFmtId="0" fontId="11" fillId="0" borderId="58" xfId="1112" applyFont="1" applyFill="1" applyBorder="1" applyAlignment="1">
      <alignment horizontal="center" vertical="center"/>
      <protection/>
    </xf>
    <xf numFmtId="177" fontId="11" fillId="0" borderId="6" xfId="1112" applyNumberFormat="1" applyFont="1" applyFill="1" applyBorder="1" applyAlignment="1">
      <alignment horizontal="center" vertical="center"/>
      <protection/>
    </xf>
    <xf numFmtId="0" fontId="103" fillId="0" borderId="68" xfId="1112" applyFont="1" applyFill="1" applyBorder="1" applyAlignment="1">
      <alignment horizontal="center" vertical="center"/>
      <protection/>
    </xf>
    <xf numFmtId="0" fontId="13" fillId="0" borderId="69" xfId="0" applyFont="1" applyFill="1" applyBorder="1" applyAlignment="1">
      <alignment horizontal="center" vertical="center"/>
    </xf>
    <xf numFmtId="0" fontId="13" fillId="0" borderId="70" xfId="0" applyFont="1" applyFill="1" applyBorder="1" applyAlignment="1">
      <alignment horizontal="center" vertical="center"/>
    </xf>
    <xf numFmtId="0" fontId="101" fillId="55" borderId="71" xfId="1112" applyFont="1" applyFill="1" applyBorder="1" applyAlignment="1">
      <alignment horizontal="center" vertical="center"/>
      <protection/>
    </xf>
    <xf numFmtId="0" fontId="4" fillId="0" borderId="72" xfId="0" applyFont="1" applyBorder="1" applyAlignment="1">
      <alignment horizontal="center" vertical="center"/>
    </xf>
    <xf numFmtId="0" fontId="4" fillId="0" borderId="73" xfId="0" applyFont="1" applyBorder="1" applyAlignment="1">
      <alignment horizontal="center" vertical="center"/>
    </xf>
    <xf numFmtId="210" fontId="104" fillId="55" borderId="33" xfId="1112" applyNumberFormat="1" applyFont="1" applyFill="1" applyBorder="1" applyAlignment="1">
      <alignment horizontal="center" vertical="center"/>
      <protection/>
    </xf>
    <xf numFmtId="210" fontId="104" fillId="55" borderId="4" xfId="1112" applyNumberFormat="1" applyFont="1" applyFill="1" applyBorder="1" applyAlignment="1">
      <alignment horizontal="center" vertical="center"/>
      <protection/>
    </xf>
    <xf numFmtId="0" fontId="104" fillId="55" borderId="4" xfId="1112" applyNumberFormat="1" applyFont="1" applyFill="1" applyBorder="1" applyAlignment="1">
      <alignment horizontal="center" vertical="center"/>
      <protection/>
    </xf>
    <xf numFmtId="0" fontId="104" fillId="55" borderId="34" xfId="1112" applyNumberFormat="1" applyFont="1" applyFill="1" applyBorder="1" applyAlignment="1">
      <alignment horizontal="center" vertical="center"/>
      <protection/>
    </xf>
    <xf numFmtId="0" fontId="16" fillId="0" borderId="62" xfId="1112" applyFont="1" applyFill="1" applyBorder="1" applyAlignment="1">
      <alignment horizontal="left"/>
      <protection/>
    </xf>
    <xf numFmtId="0" fontId="16" fillId="0" borderId="63" xfId="1112" applyFont="1" applyFill="1" applyBorder="1" applyAlignment="1">
      <alignment horizontal="left"/>
      <protection/>
    </xf>
    <xf numFmtId="0" fontId="16" fillId="0" borderId="40" xfId="1112" applyFont="1" applyFill="1" applyBorder="1" applyAlignment="1">
      <alignment horizontal="left"/>
      <protection/>
    </xf>
    <xf numFmtId="0" fontId="16" fillId="0" borderId="59" xfId="1112" applyFont="1" applyFill="1" applyBorder="1" applyAlignment="1">
      <alignment horizontal="left"/>
      <protection/>
    </xf>
    <xf numFmtId="0" fontId="16" fillId="0" borderId="45" xfId="1112" applyFont="1" applyFill="1" applyBorder="1" applyAlignment="1">
      <alignment horizontal="left"/>
      <protection/>
    </xf>
    <xf numFmtId="0" fontId="16" fillId="0" borderId="42" xfId="1112" applyFont="1" applyFill="1" applyBorder="1" applyAlignment="1">
      <alignment horizontal="left"/>
      <protection/>
    </xf>
    <xf numFmtId="0" fontId="16" fillId="0" borderId="59" xfId="1112" applyFont="1" applyFill="1" applyBorder="1" applyAlignment="1">
      <alignment horizontal="left" wrapText="1"/>
      <protection/>
    </xf>
    <xf numFmtId="0" fontId="16" fillId="0" borderId="45" xfId="1112" applyFont="1" applyFill="1" applyBorder="1" applyAlignment="1">
      <alignment horizontal="left" wrapText="1"/>
      <protection/>
    </xf>
    <xf numFmtId="0" fontId="16" fillId="0" borderId="42" xfId="1112" applyFont="1" applyFill="1" applyBorder="1" applyAlignment="1">
      <alignment horizontal="left" wrapText="1"/>
      <protection/>
    </xf>
    <xf numFmtId="0" fontId="16" fillId="0" borderId="60" xfId="1112" applyFont="1" applyFill="1" applyBorder="1" applyAlignment="1">
      <alignment horizontal="left" wrapText="1"/>
      <protection/>
    </xf>
    <xf numFmtId="0" fontId="16" fillId="0" borderId="61" xfId="1112" applyFont="1" applyFill="1" applyBorder="1" applyAlignment="1">
      <alignment horizontal="left" wrapText="1"/>
      <protection/>
    </xf>
    <xf numFmtId="0" fontId="16" fillId="0" borderId="44" xfId="1112" applyFont="1" applyFill="1" applyBorder="1" applyAlignment="1">
      <alignment horizontal="left" wrapText="1"/>
      <protection/>
    </xf>
    <xf numFmtId="0" fontId="124" fillId="0" borderId="33" xfId="1112" applyFont="1" applyFill="1" applyBorder="1" applyAlignment="1">
      <alignment horizontal="center" vertical="center"/>
      <protection/>
    </xf>
    <xf numFmtId="0" fontId="124" fillId="0" borderId="4" xfId="1112" applyFont="1" applyFill="1" applyBorder="1" applyAlignment="1">
      <alignment horizontal="center" vertical="center"/>
      <protection/>
    </xf>
    <xf numFmtId="0" fontId="124" fillId="0" borderId="34" xfId="1112" applyFont="1" applyFill="1" applyBorder="1" applyAlignment="1">
      <alignment horizontal="center" vertical="center"/>
      <protection/>
    </xf>
    <xf numFmtId="0" fontId="124" fillId="0" borderId="33" xfId="1112" applyFont="1" applyFill="1" applyBorder="1" applyAlignment="1">
      <alignment horizontal="center" vertical="center" wrapText="1"/>
      <protection/>
    </xf>
    <xf numFmtId="0" fontId="124" fillId="0" borderId="4" xfId="1112" applyFont="1" applyFill="1" applyBorder="1" applyAlignment="1">
      <alignment horizontal="center" vertical="center" wrapText="1"/>
      <protection/>
    </xf>
    <xf numFmtId="0" fontId="124" fillId="0" borderId="34" xfId="1112" applyFont="1" applyFill="1" applyBorder="1" applyAlignment="1">
      <alignment horizontal="center" vertical="center" wrapText="1"/>
      <protection/>
    </xf>
    <xf numFmtId="0" fontId="124" fillId="0" borderId="84" xfId="1112" applyFont="1" applyFill="1" applyBorder="1" applyAlignment="1">
      <alignment horizontal="left" vertical="center" wrapText="1"/>
      <protection/>
    </xf>
    <xf numFmtId="0" fontId="124" fillId="0" borderId="63" xfId="1112" applyFont="1" applyFill="1" applyBorder="1" applyAlignment="1">
      <alignment horizontal="left" vertical="center" wrapText="1"/>
      <protection/>
    </xf>
    <xf numFmtId="0" fontId="124" fillId="0" borderId="40" xfId="1112" applyFont="1" applyFill="1" applyBorder="1" applyAlignment="1">
      <alignment horizontal="left" vertical="center" wrapText="1"/>
      <protection/>
    </xf>
    <xf numFmtId="0" fontId="124" fillId="0" borderId="17" xfId="1112" applyFont="1" applyFill="1" applyBorder="1" applyAlignment="1">
      <alignment horizontal="center" vertical="center" wrapText="1"/>
      <protection/>
    </xf>
    <xf numFmtId="0" fontId="125" fillId="0" borderId="17" xfId="1112" applyFont="1" applyFill="1" applyBorder="1" applyAlignment="1">
      <alignment horizontal="center" vertical="center"/>
      <protection/>
    </xf>
    <xf numFmtId="0" fontId="125" fillId="0" borderId="41" xfId="1112" applyFont="1" applyFill="1" applyBorder="1" applyAlignment="1">
      <alignment horizontal="center" vertical="center"/>
      <protection/>
    </xf>
    <xf numFmtId="0" fontId="125" fillId="0" borderId="33" xfId="1112" applyFont="1" applyFill="1" applyBorder="1" applyAlignment="1">
      <alignment horizontal="center" vertical="center"/>
      <protection/>
    </xf>
    <xf numFmtId="0" fontId="125" fillId="0" borderId="4" xfId="1112" applyFont="1" applyFill="1" applyBorder="1" applyAlignment="1">
      <alignment horizontal="center" vertical="center"/>
      <protection/>
    </xf>
    <xf numFmtId="0" fontId="125" fillId="0" borderId="34" xfId="1112" applyFont="1" applyFill="1" applyBorder="1" applyAlignment="1">
      <alignment horizontal="center" vertical="center"/>
      <protection/>
    </xf>
    <xf numFmtId="0" fontId="124" fillId="0" borderId="52" xfId="1112" applyFont="1" applyFill="1" applyBorder="1" applyAlignment="1">
      <alignment horizontal="center" vertical="center" wrapText="1"/>
      <protection/>
    </xf>
    <xf numFmtId="0" fontId="125" fillId="0" borderId="52" xfId="1112" applyFont="1" applyFill="1" applyBorder="1" applyAlignment="1">
      <alignment horizontal="center" vertical="center"/>
      <protection/>
    </xf>
    <xf numFmtId="0" fontId="125" fillId="0" borderId="48" xfId="1112" applyFont="1" applyFill="1" applyBorder="1" applyAlignment="1">
      <alignment horizontal="center" vertical="center"/>
      <protection/>
    </xf>
    <xf numFmtId="176" fontId="125" fillId="0" borderId="4" xfId="1112" applyNumberFormat="1" applyFont="1" applyFill="1" applyBorder="1" applyAlignment="1">
      <alignment horizontal="center" vertical="center"/>
      <protection/>
    </xf>
    <xf numFmtId="176" fontId="125" fillId="0" borderId="45" xfId="1112" applyNumberFormat="1" applyFont="1" applyFill="1" applyBorder="1" applyAlignment="1">
      <alignment horizontal="center" vertical="center"/>
      <protection/>
    </xf>
    <xf numFmtId="176" fontId="125" fillId="0" borderId="63" xfId="1112" applyNumberFormat="1" applyFont="1" applyFill="1" applyBorder="1" applyAlignment="1">
      <alignment horizontal="center" vertical="center"/>
      <protection/>
    </xf>
    <xf numFmtId="0" fontId="125" fillId="0" borderId="10" xfId="1112" applyFont="1" applyFill="1" applyBorder="1" applyAlignment="1">
      <alignment horizontal="center" vertical="center"/>
      <protection/>
    </xf>
    <xf numFmtId="0" fontId="125" fillId="0" borderId="57" xfId="1112" applyFont="1" applyFill="1" applyBorder="1" applyAlignment="1">
      <alignment horizontal="center" vertical="center"/>
      <protection/>
    </xf>
    <xf numFmtId="0" fontId="125" fillId="0" borderId="58" xfId="1112" applyFont="1" applyFill="1" applyBorder="1" applyAlignment="1">
      <alignment horizontal="center" vertical="center"/>
      <protection/>
    </xf>
    <xf numFmtId="0" fontId="125" fillId="0" borderId="39" xfId="1112" applyFont="1" applyFill="1" applyBorder="1" applyAlignment="1">
      <alignment horizontal="center" vertical="center"/>
      <protection/>
    </xf>
    <xf numFmtId="0" fontId="125" fillId="0" borderId="32" xfId="1112" applyFont="1" applyFill="1" applyBorder="1" applyAlignment="1">
      <alignment horizontal="center" vertical="center"/>
      <protection/>
    </xf>
    <xf numFmtId="0" fontId="125" fillId="0" borderId="56" xfId="1112" applyFont="1" applyFill="1" applyBorder="1" applyAlignment="1">
      <alignment horizontal="center" vertical="center"/>
      <protection/>
    </xf>
    <xf numFmtId="177" fontId="125" fillId="0" borderId="10" xfId="1112" applyNumberFormat="1" applyFont="1" applyFill="1" applyBorder="1" applyAlignment="1">
      <alignment horizontal="center" vertical="center"/>
      <protection/>
    </xf>
    <xf numFmtId="177" fontId="125" fillId="0" borderId="57" xfId="1112" applyNumberFormat="1" applyFont="1" applyFill="1" applyBorder="1" applyAlignment="1">
      <alignment horizontal="center" vertical="center"/>
      <protection/>
    </xf>
    <xf numFmtId="177" fontId="125" fillId="0" borderId="58" xfId="1112" applyNumberFormat="1" applyFont="1" applyFill="1" applyBorder="1" applyAlignment="1">
      <alignment horizontal="center" vertical="center"/>
      <protection/>
    </xf>
    <xf numFmtId="177" fontId="125" fillId="0" borderId="39" xfId="1112" applyNumberFormat="1" applyFont="1" applyFill="1" applyBorder="1" applyAlignment="1">
      <alignment horizontal="center" vertical="center"/>
      <protection/>
    </xf>
    <xf numFmtId="177" fontId="125" fillId="0" borderId="32" xfId="1112" applyNumberFormat="1" applyFont="1" applyFill="1" applyBorder="1" applyAlignment="1">
      <alignment horizontal="center" vertical="center"/>
      <protection/>
    </xf>
    <xf numFmtId="177" fontId="125" fillId="0" borderId="56" xfId="1112" applyNumberFormat="1" applyFont="1" applyFill="1" applyBorder="1" applyAlignment="1">
      <alignment horizontal="center" vertical="center"/>
      <protection/>
    </xf>
    <xf numFmtId="215" fontId="125" fillId="0" borderId="57" xfId="1112" applyNumberFormat="1" applyFont="1" applyFill="1" applyBorder="1" applyAlignment="1">
      <alignment horizontal="center" vertical="center"/>
      <protection/>
    </xf>
    <xf numFmtId="0" fontId="126" fillId="0" borderId="10" xfId="1112" applyFont="1" applyFill="1" applyBorder="1" applyAlignment="1">
      <alignment horizontal="center" vertical="center" wrapText="1"/>
      <protection/>
    </xf>
    <xf numFmtId="0" fontId="126" fillId="0" borderId="57" xfId="1112" applyFont="1" applyFill="1" applyBorder="1" applyAlignment="1">
      <alignment horizontal="center" vertical="center"/>
      <protection/>
    </xf>
    <xf numFmtId="0" fontId="126" fillId="0" borderId="58" xfId="1112" applyFont="1" applyFill="1" applyBorder="1" applyAlignment="1">
      <alignment horizontal="center" vertical="center"/>
      <protection/>
    </xf>
    <xf numFmtId="0" fontId="126" fillId="0" borderId="39" xfId="1112" applyFont="1" applyFill="1" applyBorder="1" applyAlignment="1">
      <alignment horizontal="center" vertical="center"/>
      <protection/>
    </xf>
    <xf numFmtId="0" fontId="126" fillId="0" borderId="32" xfId="1112" applyFont="1" applyFill="1" applyBorder="1" applyAlignment="1">
      <alignment horizontal="center" vertical="center"/>
      <protection/>
    </xf>
    <xf numFmtId="0" fontId="126" fillId="0" borderId="56" xfId="1112" applyFont="1" applyFill="1" applyBorder="1" applyAlignment="1">
      <alignment horizontal="center" vertical="center"/>
      <protection/>
    </xf>
    <xf numFmtId="177" fontId="125" fillId="0" borderId="62" xfId="1112" applyNumberFormat="1" applyFont="1" applyFill="1" applyBorder="1" applyAlignment="1">
      <alignment horizontal="center" vertical="center"/>
      <protection/>
    </xf>
    <xf numFmtId="177" fontId="125" fillId="0" borderId="63" xfId="1112" applyNumberFormat="1" applyFont="1" applyFill="1" applyBorder="1" applyAlignment="1">
      <alignment horizontal="center" vertical="center"/>
      <protection/>
    </xf>
    <xf numFmtId="177" fontId="125" fillId="0" borderId="40" xfId="1112" applyNumberFormat="1" applyFont="1" applyFill="1" applyBorder="1" applyAlignment="1">
      <alignment horizontal="center" vertical="center"/>
      <protection/>
    </xf>
    <xf numFmtId="49" fontId="125" fillId="0" borderId="33" xfId="1112" applyNumberFormat="1" applyFont="1" applyFill="1" applyBorder="1" applyAlignment="1">
      <alignment horizontal="center" vertical="center"/>
      <protection/>
    </xf>
    <xf numFmtId="49" fontId="125" fillId="0" borderId="4" xfId="1112" applyNumberFormat="1" applyFont="1" applyFill="1" applyBorder="1" applyAlignment="1">
      <alignment horizontal="center" vertical="center"/>
      <protection/>
    </xf>
    <xf numFmtId="49" fontId="125" fillId="0" borderId="34" xfId="1112" applyNumberFormat="1" applyFont="1" applyFill="1" applyBorder="1" applyAlignment="1">
      <alignment horizontal="center" vertical="center"/>
      <protection/>
    </xf>
    <xf numFmtId="0" fontId="0" fillId="0" borderId="0" xfId="0" applyAlignment="1">
      <alignment vertical="center"/>
    </xf>
    <xf numFmtId="176" fontId="15" fillId="0" borderId="61" xfId="1112" applyNumberFormat="1" applyFont="1" applyFill="1" applyBorder="1" applyAlignment="1">
      <alignment horizontal="center" vertical="center"/>
      <protection/>
    </xf>
    <xf numFmtId="176" fontId="15" fillId="0" borderId="47" xfId="1112" applyNumberFormat="1" applyFont="1" applyFill="1" applyBorder="1" applyAlignment="1">
      <alignment horizontal="center" vertical="center"/>
      <protection/>
    </xf>
    <xf numFmtId="0" fontId="15" fillId="0" borderId="10" xfId="1112" applyFont="1" applyFill="1" applyBorder="1" applyAlignment="1">
      <alignment horizontal="left" vertical="center"/>
      <protection/>
    </xf>
    <xf numFmtId="0" fontId="5" fillId="29" borderId="6"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57" xfId="0" applyFont="1" applyFill="1" applyBorder="1" applyAlignment="1">
      <alignment horizontal="center" vertical="center" wrapText="1"/>
    </xf>
    <xf numFmtId="0" fontId="0" fillId="29" borderId="58" xfId="0" applyFont="1" applyFill="1" applyBorder="1" applyAlignment="1">
      <alignment horizontal="center" vertical="center" wrapText="1"/>
    </xf>
    <xf numFmtId="0" fontId="0" fillId="29" borderId="39" xfId="0" applyFont="1" applyFill="1" applyBorder="1" applyAlignment="1">
      <alignment horizontal="center" vertical="center" wrapText="1"/>
    </xf>
    <xf numFmtId="0" fontId="0" fillId="29" borderId="32" xfId="0" applyFont="1" applyFill="1" applyBorder="1" applyAlignment="1">
      <alignment horizontal="center" vertical="center" wrapText="1"/>
    </xf>
    <xf numFmtId="0" fontId="0" fillId="29" borderId="56" xfId="0" applyFont="1" applyFill="1" applyBorder="1" applyAlignment="1">
      <alignment horizontal="center" vertical="center" wrapText="1"/>
    </xf>
    <xf numFmtId="0" fontId="0" fillId="29" borderId="6" xfId="0" applyFont="1" applyFill="1" applyBorder="1" applyAlignment="1">
      <alignment horizontal="center" vertical="center"/>
    </xf>
    <xf numFmtId="0" fontId="0" fillId="29" borderId="36" xfId="0" applyFont="1" applyFill="1" applyBorder="1" applyAlignment="1">
      <alignment horizontal="center" vertical="center" wrapText="1"/>
    </xf>
    <xf numFmtId="0" fontId="0" fillId="29" borderId="54" xfId="0" applyFont="1" applyFill="1" applyBorder="1" applyAlignment="1">
      <alignment horizontal="center" vertical="center" wrapText="1"/>
    </xf>
    <xf numFmtId="0" fontId="0" fillId="29" borderId="62" xfId="0" applyFont="1" applyFill="1" applyBorder="1" applyAlignment="1">
      <alignment horizontal="center" vertical="center"/>
    </xf>
    <xf numFmtId="0" fontId="0" fillId="29" borderId="63" xfId="0" applyFont="1" applyFill="1" applyBorder="1" applyAlignment="1">
      <alignment horizontal="center" vertical="center"/>
    </xf>
    <xf numFmtId="0" fontId="0" fillId="29" borderId="40" xfId="0" applyFont="1" applyFill="1" applyBorder="1" applyAlignment="1">
      <alignment horizontal="center" vertical="center"/>
    </xf>
    <xf numFmtId="0" fontId="0" fillId="29" borderId="82" xfId="0" applyFont="1" applyFill="1" applyBorder="1" applyAlignment="1">
      <alignment horizontal="center" vertical="center" wrapText="1"/>
    </xf>
    <xf numFmtId="0" fontId="0" fillId="29" borderId="83" xfId="0" applyFont="1" applyFill="1" applyBorder="1" applyAlignment="1">
      <alignment horizontal="center" vertical="center"/>
    </xf>
    <xf numFmtId="0" fontId="0" fillId="29" borderId="85" xfId="0" applyFont="1" applyFill="1" applyBorder="1" applyAlignment="1">
      <alignment horizontal="center" vertical="center"/>
    </xf>
    <xf numFmtId="0" fontId="0" fillId="29" borderId="82" xfId="0" applyFont="1" applyFill="1" applyBorder="1" applyAlignment="1">
      <alignment horizontal="center" vertical="center"/>
    </xf>
    <xf numFmtId="0" fontId="88" fillId="29" borderId="36" xfId="0" applyFont="1" applyFill="1" applyBorder="1" applyAlignment="1">
      <alignment horizontal="center" vertical="center" wrapText="1"/>
    </xf>
    <xf numFmtId="0" fontId="88" fillId="29" borderId="54" xfId="0" applyFont="1" applyFill="1" applyBorder="1" applyAlignment="1">
      <alignment horizontal="center" vertical="center" wrapText="1"/>
    </xf>
    <xf numFmtId="0" fontId="99" fillId="29" borderId="36" xfId="0" applyFont="1" applyFill="1" applyBorder="1" applyAlignment="1">
      <alignment horizontal="center" vertical="center" wrapText="1"/>
    </xf>
    <xf numFmtId="0" fontId="99" fillId="29" borderId="54" xfId="0" applyFont="1" applyFill="1" applyBorder="1" applyAlignment="1">
      <alignment horizontal="center" vertical="center" wrapText="1"/>
    </xf>
    <xf numFmtId="0" fontId="99" fillId="29" borderId="6" xfId="0" applyFont="1" applyFill="1" applyBorder="1" applyAlignment="1">
      <alignment horizontal="center" vertical="center" wrapText="1"/>
    </xf>
    <xf numFmtId="0" fontId="99" fillId="29" borderId="36" xfId="0" applyFont="1" applyFill="1" applyBorder="1" applyAlignment="1">
      <alignment horizontal="left" vertical="center" wrapText="1"/>
    </xf>
    <xf numFmtId="0" fontId="99" fillId="29" borderId="54" xfId="0" applyFont="1" applyFill="1" applyBorder="1" applyAlignment="1">
      <alignment horizontal="left" vertical="center" wrapText="1"/>
    </xf>
    <xf numFmtId="0" fontId="99" fillId="29" borderId="62" xfId="0" applyFont="1" applyFill="1" applyBorder="1" applyAlignment="1">
      <alignment horizontal="left" vertical="center" wrapText="1"/>
    </xf>
    <xf numFmtId="0" fontId="99" fillId="29" borderId="40" xfId="0" applyFont="1" applyFill="1" applyBorder="1" applyAlignment="1">
      <alignment horizontal="left" vertical="center" wrapText="1"/>
    </xf>
    <xf numFmtId="0" fontId="100" fillId="29" borderId="6" xfId="0" applyFont="1" applyFill="1" applyBorder="1" applyAlignment="1">
      <alignment horizontal="center" vertical="center"/>
    </xf>
    <xf numFmtId="0" fontId="99" fillId="29" borderId="82" xfId="0" applyFont="1" applyFill="1" applyBorder="1" applyAlignment="1">
      <alignment horizontal="center" vertical="center" wrapText="1"/>
    </xf>
    <xf numFmtId="0" fontId="99" fillId="29" borderId="85" xfId="0" applyFont="1" applyFill="1" applyBorder="1" applyAlignment="1">
      <alignment horizontal="center" vertical="center" wrapText="1"/>
    </xf>
  </cellXfs>
  <cellStyles count="1126">
    <cellStyle name="Normal" xfId="0"/>
    <cellStyle name="0,0&#13;&#10;NA&#13;&#10;" xfId="15"/>
    <cellStyle name="20% - アクセント 1" xfId="16"/>
    <cellStyle name="20% - アクセント 1 2" xfId="17"/>
    <cellStyle name="20% - アクセント 1 2 2" xfId="18"/>
    <cellStyle name="20% - アクセント 1 2 3" xfId="19"/>
    <cellStyle name="20% - アクセント 1 2 4" xfId="20"/>
    <cellStyle name="20% - アクセント 1 2 5" xfId="21"/>
    <cellStyle name="20% - アクセント 1 3" xfId="22"/>
    <cellStyle name="20% - アクセント 1 3 2" xfId="23"/>
    <cellStyle name="20% - アクセント 1 3 3" xfId="24"/>
    <cellStyle name="20% - アクセント 1 3 4" xfId="25"/>
    <cellStyle name="20% - アクセント 1 3 5" xfId="26"/>
    <cellStyle name="20% - アクセント 1 4" xfId="27"/>
    <cellStyle name="20% - アクセント 1 4 2" xfId="28"/>
    <cellStyle name="20% - アクセント 1 4 3" xfId="29"/>
    <cellStyle name="20% - アクセント 1 5" xfId="30"/>
    <cellStyle name="20% - アクセント 1 6" xfId="31"/>
    <cellStyle name="20% - アクセント 2" xfId="32"/>
    <cellStyle name="20% - アクセント 2 2" xfId="33"/>
    <cellStyle name="20% - アクセント 2 2 2" xfId="34"/>
    <cellStyle name="20% - アクセント 2 2 3" xfId="35"/>
    <cellStyle name="20% - アクセント 2 2 4" xfId="36"/>
    <cellStyle name="20% - アクセント 2 2 5" xfId="37"/>
    <cellStyle name="20% - アクセント 2 3" xfId="38"/>
    <cellStyle name="20% - アクセント 2 3 2" xfId="39"/>
    <cellStyle name="20% - アクセント 2 3 3" xfId="40"/>
    <cellStyle name="20% - アクセント 2 3 4" xfId="41"/>
    <cellStyle name="20% - アクセント 2 3 5" xfId="42"/>
    <cellStyle name="20% - アクセント 2 4" xfId="43"/>
    <cellStyle name="20% - アクセント 2 4 2" xfId="44"/>
    <cellStyle name="20% - アクセント 2 4 3" xfId="45"/>
    <cellStyle name="20% - アクセント 2 5" xfId="46"/>
    <cellStyle name="20% - アクセント 2 6" xfId="47"/>
    <cellStyle name="20% - アクセント 3" xfId="48"/>
    <cellStyle name="20% - アクセント 3 2" xfId="49"/>
    <cellStyle name="20% - アクセント 3 2 2" xfId="50"/>
    <cellStyle name="20% - アクセント 3 2 3" xfId="51"/>
    <cellStyle name="20% - アクセント 3 2 4" xfId="52"/>
    <cellStyle name="20% - アクセント 3 2 5" xfId="53"/>
    <cellStyle name="20% - アクセント 3 3" xfId="54"/>
    <cellStyle name="20% - アクセント 3 3 2" xfId="55"/>
    <cellStyle name="20% - アクセント 3 3 3" xfId="56"/>
    <cellStyle name="20% - アクセント 3 3 4" xfId="57"/>
    <cellStyle name="20% - アクセント 3 3 5" xfId="58"/>
    <cellStyle name="20% - アクセント 3 4" xfId="59"/>
    <cellStyle name="20% - アクセント 3 4 2" xfId="60"/>
    <cellStyle name="20% - アクセント 3 4 3" xfId="61"/>
    <cellStyle name="20% - アクセント 3 5" xfId="62"/>
    <cellStyle name="20% - アクセント 3 6" xfId="63"/>
    <cellStyle name="20% - アクセント 4" xfId="64"/>
    <cellStyle name="20% - アクセント 4 2" xfId="65"/>
    <cellStyle name="20% - アクセント 4 2 2" xfId="66"/>
    <cellStyle name="20% - アクセント 4 2 3" xfId="67"/>
    <cellStyle name="20% - アクセント 4 2 4" xfId="68"/>
    <cellStyle name="20% - アクセント 4 2 5" xfId="69"/>
    <cellStyle name="20% - アクセント 4 3" xfId="70"/>
    <cellStyle name="20% - アクセント 4 3 2" xfId="71"/>
    <cellStyle name="20% - アクセント 4 3 3" xfId="72"/>
    <cellStyle name="20% - アクセント 4 3 4" xfId="73"/>
    <cellStyle name="20% - アクセント 4 3 5" xfId="74"/>
    <cellStyle name="20% - アクセント 4 4" xfId="75"/>
    <cellStyle name="20% - アクセント 4 4 2" xfId="76"/>
    <cellStyle name="20% - アクセント 4 4 3" xfId="77"/>
    <cellStyle name="20% - アクセント 4 5" xfId="78"/>
    <cellStyle name="20% - アクセント 4 6" xfId="79"/>
    <cellStyle name="20% - アクセント 5" xfId="80"/>
    <cellStyle name="20% - アクセント 5 2" xfId="81"/>
    <cellStyle name="20% - アクセント 5 2 2" xfId="82"/>
    <cellStyle name="20% - アクセント 5 2 3" xfId="83"/>
    <cellStyle name="20% - アクセント 5 2 4" xfId="84"/>
    <cellStyle name="20% - アクセント 5 2 5" xfId="85"/>
    <cellStyle name="20% - アクセント 5 3" xfId="86"/>
    <cellStyle name="20% - アクセント 5 3 2" xfId="87"/>
    <cellStyle name="20% - アクセント 5 3 3" xfId="88"/>
    <cellStyle name="20% - アクセント 5 3 4" xfId="89"/>
    <cellStyle name="20% - アクセント 5 3 5" xfId="90"/>
    <cellStyle name="20% - アクセント 5 4" xfId="91"/>
    <cellStyle name="20% - アクセント 5 4 2" xfId="92"/>
    <cellStyle name="20% - アクセント 5 4 3" xfId="93"/>
    <cellStyle name="20% - アクセント 5 5" xfId="94"/>
    <cellStyle name="20% - アクセント 5 6" xfId="95"/>
    <cellStyle name="20% - アクセント 6" xfId="96"/>
    <cellStyle name="20% - アクセント 6 2" xfId="97"/>
    <cellStyle name="20% - アクセント 6 2 2" xfId="98"/>
    <cellStyle name="20% - アクセント 6 2 3" xfId="99"/>
    <cellStyle name="20% - アクセント 6 2 4" xfId="100"/>
    <cellStyle name="20% - アクセント 6 2 5" xfId="101"/>
    <cellStyle name="20% - アクセント 6 3" xfId="102"/>
    <cellStyle name="20% - アクセント 6 3 2" xfId="103"/>
    <cellStyle name="20% - アクセント 6 3 3" xfId="104"/>
    <cellStyle name="20% - アクセント 6 3 4" xfId="105"/>
    <cellStyle name="20% - アクセント 6 3 5" xfId="106"/>
    <cellStyle name="20% - アクセント 6 4" xfId="107"/>
    <cellStyle name="20% - アクセント 6 4 2" xfId="108"/>
    <cellStyle name="20% - アクセント 6 4 3" xfId="109"/>
    <cellStyle name="20% - アクセント 6 5" xfId="110"/>
    <cellStyle name="20% - アクセント 6 6" xfId="111"/>
    <cellStyle name="40% - アクセント 1" xfId="112"/>
    <cellStyle name="40% - アクセント 1 2" xfId="113"/>
    <cellStyle name="40% - アクセント 1 2 2" xfId="114"/>
    <cellStyle name="40% - アクセント 1 2 3" xfId="115"/>
    <cellStyle name="40% - アクセント 1 2 4" xfId="116"/>
    <cellStyle name="40% - アクセント 1 2 5" xfId="117"/>
    <cellStyle name="40% - アクセント 1 3" xfId="118"/>
    <cellStyle name="40% - アクセント 1 3 2" xfId="119"/>
    <cellStyle name="40% - アクセント 1 3 3" xfId="120"/>
    <cellStyle name="40% - アクセント 1 3 4" xfId="121"/>
    <cellStyle name="40% - アクセント 1 3 5" xfId="122"/>
    <cellStyle name="40% - アクセント 1 4" xfId="123"/>
    <cellStyle name="40% - アクセント 1 4 2" xfId="124"/>
    <cellStyle name="40% - アクセント 1 4 3" xfId="125"/>
    <cellStyle name="40% - アクセント 1 5" xfId="126"/>
    <cellStyle name="40% - アクセント 1 6" xfId="127"/>
    <cellStyle name="40% - アクセント 2" xfId="128"/>
    <cellStyle name="40% - アクセント 2 2" xfId="129"/>
    <cellStyle name="40% - アクセント 2 2 2" xfId="130"/>
    <cellStyle name="40% - アクセント 2 2 3" xfId="131"/>
    <cellStyle name="40% - アクセント 2 2 4" xfId="132"/>
    <cellStyle name="40% - アクセント 2 2 5" xfId="133"/>
    <cellStyle name="40% - アクセント 2 3" xfId="134"/>
    <cellStyle name="40% - アクセント 2 3 2" xfId="135"/>
    <cellStyle name="40% - アクセント 2 3 3" xfId="136"/>
    <cellStyle name="40% - アクセント 2 3 4" xfId="137"/>
    <cellStyle name="40% - アクセント 2 3 5" xfId="138"/>
    <cellStyle name="40% - アクセント 2 4" xfId="139"/>
    <cellStyle name="40% - アクセント 2 4 2" xfId="140"/>
    <cellStyle name="40% - アクセント 2 4 3" xfId="141"/>
    <cellStyle name="40% - アクセント 2 5" xfId="142"/>
    <cellStyle name="40% - アクセント 2 6" xfId="143"/>
    <cellStyle name="40% - アクセント 3" xfId="144"/>
    <cellStyle name="40% - アクセント 3 2" xfId="145"/>
    <cellStyle name="40% - アクセント 3 2 2" xfId="146"/>
    <cellStyle name="40% - アクセント 3 2 3" xfId="147"/>
    <cellStyle name="40% - アクセント 3 2 4" xfId="148"/>
    <cellStyle name="40% - アクセント 3 2 5" xfId="149"/>
    <cellStyle name="40% - アクセント 3 3" xfId="150"/>
    <cellStyle name="40% - アクセント 3 3 2" xfId="151"/>
    <cellStyle name="40% - アクセント 3 3 3" xfId="152"/>
    <cellStyle name="40% - アクセント 3 3 4" xfId="153"/>
    <cellStyle name="40% - アクセント 3 3 5" xfId="154"/>
    <cellStyle name="40% - アクセント 3 4" xfId="155"/>
    <cellStyle name="40% - アクセント 3 4 2" xfId="156"/>
    <cellStyle name="40% - アクセント 3 4 3" xfId="157"/>
    <cellStyle name="40% - アクセント 3 5" xfId="158"/>
    <cellStyle name="40% - アクセント 3 6" xfId="159"/>
    <cellStyle name="40% - アクセント 4" xfId="160"/>
    <cellStyle name="40% - アクセント 4 2" xfId="161"/>
    <cellStyle name="40% - アクセント 4 2 2" xfId="162"/>
    <cellStyle name="40% - アクセント 4 2 3" xfId="163"/>
    <cellStyle name="40% - アクセント 4 2 4" xfId="164"/>
    <cellStyle name="40% - アクセント 4 2 5" xfId="165"/>
    <cellStyle name="40% - アクセント 4 3" xfId="166"/>
    <cellStyle name="40% - アクセント 4 3 2" xfId="167"/>
    <cellStyle name="40% - アクセント 4 3 3" xfId="168"/>
    <cellStyle name="40% - アクセント 4 3 4" xfId="169"/>
    <cellStyle name="40% - アクセント 4 3 5" xfId="170"/>
    <cellStyle name="40% - アクセント 4 4" xfId="171"/>
    <cellStyle name="40% - アクセント 4 4 2" xfId="172"/>
    <cellStyle name="40% - アクセント 4 4 3" xfId="173"/>
    <cellStyle name="40% - アクセント 4 5" xfId="174"/>
    <cellStyle name="40% - アクセント 4 6" xfId="175"/>
    <cellStyle name="40% - アクセント 5" xfId="176"/>
    <cellStyle name="40% - アクセント 5 2" xfId="177"/>
    <cellStyle name="40% - アクセント 5 2 2" xfId="178"/>
    <cellStyle name="40% - アクセント 5 2 3" xfId="179"/>
    <cellStyle name="40% - アクセント 5 2 4" xfId="180"/>
    <cellStyle name="40% - アクセント 5 2 5" xfId="181"/>
    <cellStyle name="40% - アクセント 5 3" xfId="182"/>
    <cellStyle name="40% - アクセント 5 3 2" xfId="183"/>
    <cellStyle name="40% - アクセント 5 3 3" xfId="184"/>
    <cellStyle name="40% - アクセント 5 3 4" xfId="185"/>
    <cellStyle name="40% - アクセント 5 3 5" xfId="186"/>
    <cellStyle name="40% - アクセント 5 4" xfId="187"/>
    <cellStyle name="40% - アクセント 5 4 2" xfId="188"/>
    <cellStyle name="40% - アクセント 5 4 3" xfId="189"/>
    <cellStyle name="40% - アクセント 5 5" xfId="190"/>
    <cellStyle name="40% - アクセント 5 6" xfId="191"/>
    <cellStyle name="40% - アクセント 6" xfId="192"/>
    <cellStyle name="40% - アクセント 6 2" xfId="193"/>
    <cellStyle name="40% - アクセント 6 2 2" xfId="194"/>
    <cellStyle name="40% - アクセント 6 2 3" xfId="195"/>
    <cellStyle name="40% - アクセント 6 2 4" xfId="196"/>
    <cellStyle name="40% - アクセント 6 2 5" xfId="197"/>
    <cellStyle name="40% - アクセント 6 3" xfId="198"/>
    <cellStyle name="40% - アクセント 6 3 2" xfId="199"/>
    <cellStyle name="40% - アクセント 6 3 3" xfId="200"/>
    <cellStyle name="40% - アクセント 6 3 4" xfId="201"/>
    <cellStyle name="40% - アクセント 6 3 5" xfId="202"/>
    <cellStyle name="40% - アクセント 6 4" xfId="203"/>
    <cellStyle name="40% - アクセント 6 4 2" xfId="204"/>
    <cellStyle name="40% - アクセント 6 4 3" xfId="205"/>
    <cellStyle name="40% - アクセント 6 5" xfId="206"/>
    <cellStyle name="40% - アクセント 6 6" xfId="207"/>
    <cellStyle name="60% - アクセント 1" xfId="208"/>
    <cellStyle name="60% - アクセント 1 2" xfId="209"/>
    <cellStyle name="60% - アクセント 1 2 2" xfId="210"/>
    <cellStyle name="60% - アクセント 1 2 3" xfId="211"/>
    <cellStyle name="60% - アクセント 1 2 4" xfId="212"/>
    <cellStyle name="60% - アクセント 1 2 5" xfId="213"/>
    <cellStyle name="60% - アクセント 1 3" xfId="214"/>
    <cellStyle name="60% - アクセント 1 3 2" xfId="215"/>
    <cellStyle name="60% - アクセント 1 3 3" xfId="216"/>
    <cellStyle name="60% - アクセント 1 3 4" xfId="217"/>
    <cellStyle name="60% - アクセント 1 3 5" xfId="218"/>
    <cellStyle name="60% - アクセント 1 4" xfId="219"/>
    <cellStyle name="60% - アクセント 1 4 2" xfId="220"/>
    <cellStyle name="60% - アクセント 1 4 3" xfId="221"/>
    <cellStyle name="60% - アクセント 1 5" xfId="222"/>
    <cellStyle name="60% - アクセント 1 6" xfId="223"/>
    <cellStyle name="60% - アクセント 2" xfId="224"/>
    <cellStyle name="60% - アクセント 2 2" xfId="225"/>
    <cellStyle name="60% - アクセント 2 2 2" xfId="226"/>
    <cellStyle name="60% - アクセント 2 2 3" xfId="227"/>
    <cellStyle name="60% - アクセント 2 2 4" xfId="228"/>
    <cellStyle name="60% - アクセント 2 2 5" xfId="229"/>
    <cellStyle name="60% - アクセント 2 3" xfId="230"/>
    <cellStyle name="60% - アクセント 2 3 2" xfId="231"/>
    <cellStyle name="60% - アクセント 2 3 3" xfId="232"/>
    <cellStyle name="60% - アクセント 2 3 4" xfId="233"/>
    <cellStyle name="60% - アクセント 2 3 5" xfId="234"/>
    <cellStyle name="60% - アクセント 2 4" xfId="235"/>
    <cellStyle name="60% - アクセント 2 4 2" xfId="236"/>
    <cellStyle name="60% - アクセント 2 4 3" xfId="237"/>
    <cellStyle name="60% - アクセント 2 5" xfId="238"/>
    <cellStyle name="60% - アクセント 2 6" xfId="239"/>
    <cellStyle name="60% - アクセント 3" xfId="240"/>
    <cellStyle name="60% - アクセント 3 2" xfId="241"/>
    <cellStyle name="60% - アクセント 3 2 2" xfId="242"/>
    <cellStyle name="60% - アクセント 3 2 3" xfId="243"/>
    <cellStyle name="60% - アクセント 3 2 4" xfId="244"/>
    <cellStyle name="60% - アクセント 3 2 5" xfId="245"/>
    <cellStyle name="60% - アクセント 3 3" xfId="246"/>
    <cellStyle name="60% - アクセント 3 3 2" xfId="247"/>
    <cellStyle name="60% - アクセント 3 3 3" xfId="248"/>
    <cellStyle name="60% - アクセント 3 3 4" xfId="249"/>
    <cellStyle name="60% - アクセント 3 3 5" xfId="250"/>
    <cellStyle name="60% - アクセント 3 4" xfId="251"/>
    <cellStyle name="60% - アクセント 3 4 2" xfId="252"/>
    <cellStyle name="60% - アクセント 3 4 3" xfId="253"/>
    <cellStyle name="60% - アクセント 3 5" xfId="254"/>
    <cellStyle name="60% - アクセント 3 6" xfId="255"/>
    <cellStyle name="60% - アクセント 4" xfId="256"/>
    <cellStyle name="60% - アクセント 4 2" xfId="257"/>
    <cellStyle name="60% - アクセント 4 2 2" xfId="258"/>
    <cellStyle name="60% - アクセント 4 2 3" xfId="259"/>
    <cellStyle name="60% - アクセント 4 2 4" xfId="260"/>
    <cellStyle name="60% - アクセント 4 2 5" xfId="261"/>
    <cellStyle name="60% - アクセント 4 3" xfId="262"/>
    <cellStyle name="60% - アクセント 4 3 2" xfId="263"/>
    <cellStyle name="60% - アクセント 4 3 3" xfId="264"/>
    <cellStyle name="60% - アクセント 4 3 4" xfId="265"/>
    <cellStyle name="60% - アクセント 4 3 5" xfId="266"/>
    <cellStyle name="60% - アクセント 4 4" xfId="267"/>
    <cellStyle name="60% - アクセント 4 4 2" xfId="268"/>
    <cellStyle name="60% - アクセント 4 4 3" xfId="269"/>
    <cellStyle name="60% - アクセント 4 5" xfId="270"/>
    <cellStyle name="60% - アクセント 4 6" xfId="271"/>
    <cellStyle name="60% - アクセント 5" xfId="272"/>
    <cellStyle name="60% - アクセント 5 2" xfId="273"/>
    <cellStyle name="60% - アクセント 5 2 2" xfId="274"/>
    <cellStyle name="60% - アクセント 5 2 3" xfId="275"/>
    <cellStyle name="60% - アクセント 5 2 4" xfId="276"/>
    <cellStyle name="60% - アクセント 5 2 5" xfId="277"/>
    <cellStyle name="60% - アクセント 5 3" xfId="278"/>
    <cellStyle name="60% - アクセント 5 3 2" xfId="279"/>
    <cellStyle name="60% - アクセント 5 3 3" xfId="280"/>
    <cellStyle name="60% - アクセント 5 3 4" xfId="281"/>
    <cellStyle name="60% - アクセント 5 3 5" xfId="282"/>
    <cellStyle name="60% - アクセント 5 4" xfId="283"/>
    <cellStyle name="60% - アクセント 5 4 2" xfId="284"/>
    <cellStyle name="60% - アクセント 5 4 3" xfId="285"/>
    <cellStyle name="60% - アクセント 5 5" xfId="286"/>
    <cellStyle name="60% - アクセント 5 6" xfId="287"/>
    <cellStyle name="60% - アクセント 6" xfId="288"/>
    <cellStyle name="60% - アクセント 6 2" xfId="289"/>
    <cellStyle name="60% - アクセント 6 2 2" xfId="290"/>
    <cellStyle name="60% - アクセント 6 2 3" xfId="291"/>
    <cellStyle name="60% - アクセント 6 2 4" xfId="292"/>
    <cellStyle name="60% - アクセント 6 2 5" xfId="293"/>
    <cellStyle name="60% - アクセント 6 3" xfId="294"/>
    <cellStyle name="60% - アクセント 6 3 2" xfId="295"/>
    <cellStyle name="60% - アクセント 6 3 3" xfId="296"/>
    <cellStyle name="60% - アクセント 6 3 4" xfId="297"/>
    <cellStyle name="60% - アクセント 6 3 5" xfId="298"/>
    <cellStyle name="60% - アクセント 6 4" xfId="299"/>
    <cellStyle name="60% - アクセント 6 4 2" xfId="300"/>
    <cellStyle name="60% - アクセント 6 4 3" xfId="301"/>
    <cellStyle name="60% - アクセント 6 5" xfId="302"/>
    <cellStyle name="60% - アクセント 6 6" xfId="303"/>
    <cellStyle name="AAA" xfId="304"/>
    <cellStyle name="Body" xfId="305"/>
    <cellStyle name="Body 2" xfId="306"/>
    <cellStyle name="Calc Currency (0)" xfId="307"/>
    <cellStyle name="Calc Currency (0) 2" xfId="308"/>
    <cellStyle name="Calc Currency (0) 3" xfId="309"/>
    <cellStyle name="Comma [0]" xfId="310"/>
    <cellStyle name="Comma [0] 2" xfId="311"/>
    <cellStyle name="Comma [0] 2 2" xfId="312"/>
    <cellStyle name="Comma [0] 3" xfId="313"/>
    <cellStyle name="Comma [0] 3 2" xfId="314"/>
    <cellStyle name="Comma [0] 4" xfId="315"/>
    <cellStyle name="Comma [0] 4 2" xfId="316"/>
    <cellStyle name="Comma [0] 5" xfId="317"/>
    <cellStyle name="Comma_1995" xfId="318"/>
    <cellStyle name="Currency [0]" xfId="319"/>
    <cellStyle name="Currency [0] 2" xfId="320"/>
    <cellStyle name="Currency [0] 3" xfId="321"/>
    <cellStyle name="Currency [0] 4" xfId="322"/>
    <cellStyle name="Currency_1995" xfId="323"/>
    <cellStyle name="entry" xfId="324"/>
    <cellStyle name="f" xfId="325"/>
    <cellStyle name="g/標準" xfId="326"/>
    <cellStyle name="g/標準 2" xfId="327"/>
    <cellStyle name="g/標準 2 2" xfId="328"/>
    <cellStyle name="g/標準 3" xfId="329"/>
    <cellStyle name="GBS Files" xfId="330"/>
    <cellStyle name="Grey" xfId="331"/>
    <cellStyle name="Head 1" xfId="332"/>
    <cellStyle name="Header1" xfId="333"/>
    <cellStyle name="Header1 2" xfId="334"/>
    <cellStyle name="Header1 3" xfId="335"/>
    <cellStyle name="Header1 4" xfId="336"/>
    <cellStyle name="Header2" xfId="337"/>
    <cellStyle name="Header2 2" xfId="338"/>
    <cellStyle name="Header2 3" xfId="339"/>
    <cellStyle name="Header2 4" xfId="340"/>
    <cellStyle name="Hyperlink_内3-1-1 配当決算期日変換処理" xfId="341"/>
    <cellStyle name="IBM(401K)" xfId="342"/>
    <cellStyle name="Input [yellow]" xfId="343"/>
    <cellStyle name="J401K" xfId="344"/>
    <cellStyle name="Komma [0]_laroux" xfId="345"/>
    <cellStyle name="Komma_laroux" xfId="346"/>
    <cellStyle name="no dec" xfId="347"/>
    <cellStyle name="no dec 2" xfId="348"/>
    <cellStyle name="no dec 2 2" xfId="349"/>
    <cellStyle name="no dec 2 2 2" xfId="350"/>
    <cellStyle name="no dec 2 2 2 2" xfId="351"/>
    <cellStyle name="no dec 2 2 2 3" xfId="352"/>
    <cellStyle name="no dec 2 2 2 4" xfId="353"/>
    <cellStyle name="no dec 2 2 3" xfId="354"/>
    <cellStyle name="no dec 2 2 3 2" xfId="355"/>
    <cellStyle name="no dec 2 2 3 3" xfId="356"/>
    <cellStyle name="no dec 2 2 4" xfId="357"/>
    <cellStyle name="no dec 2 2 4 2" xfId="358"/>
    <cellStyle name="no dec 2 2 4 3" xfId="359"/>
    <cellStyle name="no dec 2 2 5" xfId="360"/>
    <cellStyle name="no dec 2 2 5 2" xfId="361"/>
    <cellStyle name="no dec 2 2 6" xfId="362"/>
    <cellStyle name="no dec 2 3" xfId="363"/>
    <cellStyle name="no dec 2 3 2" xfId="364"/>
    <cellStyle name="no dec 2 3 2 2" xfId="365"/>
    <cellStyle name="no dec 2 3 2 3" xfId="366"/>
    <cellStyle name="no dec 2 3 2 4" xfId="367"/>
    <cellStyle name="no dec 2 3 3" xfId="368"/>
    <cellStyle name="no dec 2 3 3 2" xfId="369"/>
    <cellStyle name="no dec 2 3 3 3" xfId="370"/>
    <cellStyle name="no dec 2 3 4" xfId="371"/>
    <cellStyle name="no dec 2 3 4 2" xfId="372"/>
    <cellStyle name="no dec 2 3 4 3" xfId="373"/>
    <cellStyle name="no dec 2 3 5" xfId="374"/>
    <cellStyle name="no dec 2 3 5 2" xfId="375"/>
    <cellStyle name="no dec 2 3 6" xfId="376"/>
    <cellStyle name="no dec 2 4" xfId="377"/>
    <cellStyle name="no dec 2 4 2" xfId="378"/>
    <cellStyle name="no dec 2 4 3" xfId="379"/>
    <cellStyle name="no dec 2 4 3 2" xfId="380"/>
    <cellStyle name="no dec 2 4 4" xfId="381"/>
    <cellStyle name="no dec 2 4 5" xfId="382"/>
    <cellStyle name="no dec 2 5" xfId="383"/>
    <cellStyle name="no dec 2 5 2" xfId="384"/>
    <cellStyle name="no dec 2 5 2 2" xfId="385"/>
    <cellStyle name="no dec 2 5 2 2 2" xfId="386"/>
    <cellStyle name="no dec 2 5 2 2 2 2" xfId="387"/>
    <cellStyle name="no dec 2 5 2 3" xfId="388"/>
    <cellStyle name="no dec 2 5 2 3 2" xfId="389"/>
    <cellStyle name="no dec 2 5 2 3 2 2" xfId="390"/>
    <cellStyle name="no dec 2 5 2 4" xfId="391"/>
    <cellStyle name="no dec 2 5 2 4 2" xfId="392"/>
    <cellStyle name="no dec 2 5 3" xfId="393"/>
    <cellStyle name="no dec 2 5 3 2" xfId="394"/>
    <cellStyle name="no dec 2 5 3 2 2" xfId="395"/>
    <cellStyle name="no dec 2 5 4" xfId="396"/>
    <cellStyle name="no dec 2 5 4 2" xfId="397"/>
    <cellStyle name="no dec 2 5 4 3" xfId="398"/>
    <cellStyle name="no dec 2 5 4 3 2" xfId="399"/>
    <cellStyle name="no dec 2 5 5" xfId="400"/>
    <cellStyle name="no dec 2 5 5 2" xfId="401"/>
    <cellStyle name="no dec 2 5 5 2 2" xfId="402"/>
    <cellStyle name="no dec 2 5 6" xfId="403"/>
    <cellStyle name="no dec 2 5 6 2" xfId="404"/>
    <cellStyle name="no dec 2 6" xfId="405"/>
    <cellStyle name="no dec 2 6 2" xfId="406"/>
    <cellStyle name="no dec 2 6 2 2" xfId="407"/>
    <cellStyle name="no dec 2 6 2 2 2" xfId="408"/>
    <cellStyle name="no dec 2 6 2 3" xfId="409"/>
    <cellStyle name="no dec 2 6 2 4" xfId="410"/>
    <cellStyle name="no dec 2 6 3" xfId="411"/>
    <cellStyle name="no dec 2 6 3 2" xfId="412"/>
    <cellStyle name="no dec 2 6 3 2 2" xfId="413"/>
    <cellStyle name="no dec 2 6 4" xfId="414"/>
    <cellStyle name="no dec 2 6 5" xfId="415"/>
    <cellStyle name="no dec 2 6 5 2" xfId="416"/>
    <cellStyle name="no dec 2 7" xfId="417"/>
    <cellStyle name="no dec 2 7 2" xfId="418"/>
    <cellStyle name="no dec 2 7 2 2" xfId="419"/>
    <cellStyle name="no dec 2 7 2 2 2" xfId="420"/>
    <cellStyle name="no dec 2 7 3" xfId="421"/>
    <cellStyle name="no dec 2 7 3 2" xfId="422"/>
    <cellStyle name="no dec 2 8" xfId="423"/>
    <cellStyle name="no dec 2 8 2" xfId="424"/>
    <cellStyle name="no dec 2 8 3" xfId="425"/>
    <cellStyle name="no dec 2 9" xfId="426"/>
    <cellStyle name="no dec 3" xfId="427"/>
    <cellStyle name="no dec 3 2" xfId="428"/>
    <cellStyle name="no dec 3 2 2" xfId="429"/>
    <cellStyle name="no dec 3 2 3" xfId="430"/>
    <cellStyle name="no dec 3 2 4" xfId="431"/>
    <cellStyle name="no dec 3 3" xfId="432"/>
    <cellStyle name="no dec 3 3 2" xfId="433"/>
    <cellStyle name="no dec 3 3 3" xfId="434"/>
    <cellStyle name="no dec 3 4" xfId="435"/>
    <cellStyle name="no dec 3 5" xfId="436"/>
    <cellStyle name="no dec 4" xfId="437"/>
    <cellStyle name="no dec 4 2" xfId="438"/>
    <cellStyle name="no dec 4 2 2" xfId="439"/>
    <cellStyle name="no dec 4 2 2 2" xfId="440"/>
    <cellStyle name="no dec 4 2 2 2 2" xfId="441"/>
    <cellStyle name="no dec 4 2 3" xfId="442"/>
    <cellStyle name="no dec 4 2 3 2" xfId="443"/>
    <cellStyle name="no dec 4 2 3 2 2" xfId="444"/>
    <cellStyle name="no dec 4 2 4" xfId="445"/>
    <cellStyle name="no dec 4 2 4 2" xfId="446"/>
    <cellStyle name="no dec 4 3" xfId="447"/>
    <cellStyle name="no dec 4 3 2" xfId="448"/>
    <cellStyle name="no dec 4 3 2 2" xfId="449"/>
    <cellStyle name="no dec 4 4" xfId="450"/>
    <cellStyle name="no dec 4 4 2" xfId="451"/>
    <cellStyle name="no dec 4 4 3" xfId="452"/>
    <cellStyle name="no dec 4 4 3 2" xfId="453"/>
    <cellStyle name="no dec 4 5" xfId="454"/>
    <cellStyle name="no dec 4 5 2" xfId="455"/>
    <cellStyle name="no dec 4 5 2 2" xfId="456"/>
    <cellStyle name="no dec 4 6" xfId="457"/>
    <cellStyle name="no dec 4 6 2" xfId="458"/>
    <cellStyle name="no dec 5" xfId="459"/>
    <cellStyle name="no dec 5 2" xfId="460"/>
    <cellStyle name="no dec 5 2 2" xfId="461"/>
    <cellStyle name="no dec 5 2 2 2" xfId="462"/>
    <cellStyle name="no dec 5 3" xfId="463"/>
    <cellStyle name="no dec 5 3 2" xfId="464"/>
    <cellStyle name="no dec 5 3 2 2" xfId="465"/>
    <cellStyle name="no dec 5 4" xfId="466"/>
    <cellStyle name="no dec 5 4 2" xfId="467"/>
    <cellStyle name="no dec 6" xfId="468"/>
    <cellStyle name="no dec 6 2" xfId="469"/>
    <cellStyle name="no dec 6 2 2" xfId="470"/>
    <cellStyle name="no dec 6 2 2 2" xfId="471"/>
    <cellStyle name="no dec 6 3" xfId="472"/>
    <cellStyle name="no dec 6 3 2" xfId="473"/>
    <cellStyle name="no dec 7" xfId="474"/>
    <cellStyle name="no dec 7 2" xfId="475"/>
    <cellStyle name="no dec 8" xfId="476"/>
    <cellStyle name="no dec 8 2" xfId="477"/>
    <cellStyle name="no dec_基本設計書更新履歴一覧" xfId="478"/>
    <cellStyle name="Normal - Style1" xfId="479"/>
    <cellStyle name="Normal - Style1 2" xfId="480"/>
    <cellStyle name="Normal - Style1 3" xfId="481"/>
    <cellStyle name="Normal - Style1 4" xfId="482"/>
    <cellStyle name="Normal_#18-Internet" xfId="483"/>
    <cellStyle name="Percent [2]" xfId="484"/>
    <cellStyle name="price" xfId="485"/>
    <cellStyle name="PSChar" xfId="486"/>
    <cellStyle name="PSHeading" xfId="487"/>
    <cellStyle name="revised" xfId="488"/>
    <cellStyle name="SAPBEXaggData" xfId="489"/>
    <cellStyle name="SAPBEXaggDataEmph" xfId="490"/>
    <cellStyle name="SAPBEXaggItem" xfId="491"/>
    <cellStyle name="SAPBEXaggItemX" xfId="492"/>
    <cellStyle name="SAPBEXchaText" xfId="493"/>
    <cellStyle name="SAPBEXexcBad7" xfId="494"/>
    <cellStyle name="SAPBEXexcBad8" xfId="495"/>
    <cellStyle name="SAPBEXexcBad9" xfId="496"/>
    <cellStyle name="SAPBEXexcCritical4" xfId="497"/>
    <cellStyle name="SAPBEXexcCritical5" xfId="498"/>
    <cellStyle name="SAPBEXexcCritical6" xfId="499"/>
    <cellStyle name="SAPBEXexcGood1" xfId="500"/>
    <cellStyle name="SAPBEXexcGood2" xfId="501"/>
    <cellStyle name="SAPBEXexcGood3" xfId="502"/>
    <cellStyle name="SAPBEXfilterDrill" xfId="503"/>
    <cellStyle name="SAPBEXfilterItem" xfId="504"/>
    <cellStyle name="SAPBEXfilterText" xfId="505"/>
    <cellStyle name="SAPBEXformats" xfId="506"/>
    <cellStyle name="SAPBEXheaderItem" xfId="507"/>
    <cellStyle name="SAPBEXheaderText" xfId="508"/>
    <cellStyle name="SAPBEXHLevel0" xfId="509"/>
    <cellStyle name="SAPBEXHLevel0X" xfId="510"/>
    <cellStyle name="SAPBEXHLevel1" xfId="511"/>
    <cellStyle name="SAPBEXHLevel1X" xfId="512"/>
    <cellStyle name="SAPBEXHLevel2" xfId="513"/>
    <cellStyle name="SAPBEXHLevel2X" xfId="514"/>
    <cellStyle name="SAPBEXHLevel3" xfId="515"/>
    <cellStyle name="SAPBEXHLevel3X" xfId="516"/>
    <cellStyle name="SAPBEXresData" xfId="517"/>
    <cellStyle name="SAPBEXresDataEmph" xfId="518"/>
    <cellStyle name="SAPBEXresItem" xfId="519"/>
    <cellStyle name="SAPBEXresItemX" xfId="520"/>
    <cellStyle name="SAPBEXstdData" xfId="521"/>
    <cellStyle name="SAPBEXstdDataEmph" xfId="522"/>
    <cellStyle name="SAPBEXstdItem" xfId="523"/>
    <cellStyle name="SAPBEXstdItemX" xfId="524"/>
    <cellStyle name="SAPBEXtitle" xfId="525"/>
    <cellStyle name="SAPBEXundefined" xfId="526"/>
    <cellStyle name="section" xfId="527"/>
    <cellStyle name="SPOl" xfId="528"/>
    <cellStyle name="Standaard_laroux" xfId="529"/>
    <cellStyle name="subhead" xfId="530"/>
    <cellStyle name="title" xfId="531"/>
    <cellStyle name="Valuta [0]_laroux" xfId="532"/>
    <cellStyle name="Valuta_laroux" xfId="533"/>
    <cellStyle name="yumi" xfId="534"/>
    <cellStyle name="アクセント 1" xfId="535"/>
    <cellStyle name="アクセント 1 2" xfId="536"/>
    <cellStyle name="アクセント 1 2 2" xfId="537"/>
    <cellStyle name="アクセント 1 2 3" xfId="538"/>
    <cellStyle name="アクセント 1 2 4" xfId="539"/>
    <cellStyle name="アクセント 1 2 5" xfId="540"/>
    <cellStyle name="アクセント 1 3" xfId="541"/>
    <cellStyle name="アクセント 1 3 2" xfId="542"/>
    <cellStyle name="アクセント 1 3 3" xfId="543"/>
    <cellStyle name="アクセント 1 3 4" xfId="544"/>
    <cellStyle name="アクセント 1 3 5" xfId="545"/>
    <cellStyle name="アクセント 1 4" xfId="546"/>
    <cellStyle name="アクセント 1 4 2" xfId="547"/>
    <cellStyle name="アクセント 1 4 3" xfId="548"/>
    <cellStyle name="アクセント 1 5" xfId="549"/>
    <cellStyle name="アクセント 1 6" xfId="550"/>
    <cellStyle name="アクセント 2" xfId="551"/>
    <cellStyle name="アクセント 2 2" xfId="552"/>
    <cellStyle name="アクセント 2 2 2" xfId="553"/>
    <cellStyle name="アクセント 2 2 3" xfId="554"/>
    <cellStyle name="アクセント 2 2 4" xfId="555"/>
    <cellStyle name="アクセント 2 2 5" xfId="556"/>
    <cellStyle name="アクセント 2 3" xfId="557"/>
    <cellStyle name="アクセント 2 3 2" xfId="558"/>
    <cellStyle name="アクセント 2 3 3" xfId="559"/>
    <cellStyle name="アクセント 2 3 4" xfId="560"/>
    <cellStyle name="アクセント 2 3 5" xfId="561"/>
    <cellStyle name="アクセント 2 4" xfId="562"/>
    <cellStyle name="アクセント 2 4 2" xfId="563"/>
    <cellStyle name="アクセント 2 4 3" xfId="564"/>
    <cellStyle name="アクセント 2 5" xfId="565"/>
    <cellStyle name="アクセント 2 6" xfId="566"/>
    <cellStyle name="アクセント 3" xfId="567"/>
    <cellStyle name="アクセント 3 2" xfId="568"/>
    <cellStyle name="アクセント 3 2 2" xfId="569"/>
    <cellStyle name="アクセント 3 2 3" xfId="570"/>
    <cellStyle name="アクセント 3 2 4" xfId="571"/>
    <cellStyle name="アクセント 3 2 5" xfId="572"/>
    <cellStyle name="アクセント 3 3" xfId="573"/>
    <cellStyle name="アクセント 3 3 2" xfId="574"/>
    <cellStyle name="アクセント 3 3 3" xfId="575"/>
    <cellStyle name="アクセント 3 3 4" xfId="576"/>
    <cellStyle name="アクセント 3 3 5" xfId="577"/>
    <cellStyle name="アクセント 3 4" xfId="578"/>
    <cellStyle name="アクセント 3 4 2" xfId="579"/>
    <cellStyle name="アクセント 3 4 3" xfId="580"/>
    <cellStyle name="アクセント 3 5" xfId="581"/>
    <cellStyle name="アクセント 3 6" xfId="582"/>
    <cellStyle name="アクセント 4" xfId="583"/>
    <cellStyle name="アクセント 4 2" xfId="584"/>
    <cellStyle name="アクセント 4 2 2" xfId="585"/>
    <cellStyle name="アクセント 4 2 3" xfId="586"/>
    <cellStyle name="アクセント 4 2 4" xfId="587"/>
    <cellStyle name="アクセント 4 2 5" xfId="588"/>
    <cellStyle name="アクセント 4 3" xfId="589"/>
    <cellStyle name="アクセント 4 3 2" xfId="590"/>
    <cellStyle name="アクセント 4 3 3" xfId="591"/>
    <cellStyle name="アクセント 4 3 4" xfId="592"/>
    <cellStyle name="アクセント 4 3 5" xfId="593"/>
    <cellStyle name="アクセント 4 4" xfId="594"/>
    <cellStyle name="アクセント 4 4 2" xfId="595"/>
    <cellStyle name="アクセント 4 4 3" xfId="596"/>
    <cellStyle name="アクセント 4 5" xfId="597"/>
    <cellStyle name="アクセント 4 6" xfId="598"/>
    <cellStyle name="アクセント 5" xfId="599"/>
    <cellStyle name="アクセント 5 2" xfId="600"/>
    <cellStyle name="アクセント 5 2 2" xfId="601"/>
    <cellStyle name="アクセント 5 2 3" xfId="602"/>
    <cellStyle name="アクセント 5 2 4" xfId="603"/>
    <cellStyle name="アクセント 5 2 5" xfId="604"/>
    <cellStyle name="アクセント 5 3" xfId="605"/>
    <cellStyle name="アクセント 5 3 2" xfId="606"/>
    <cellStyle name="アクセント 5 3 3" xfId="607"/>
    <cellStyle name="アクセント 5 3 4" xfId="608"/>
    <cellStyle name="アクセント 5 3 5" xfId="609"/>
    <cellStyle name="アクセント 5 4" xfId="610"/>
    <cellStyle name="アクセント 5 4 2" xfId="611"/>
    <cellStyle name="アクセント 5 4 3" xfId="612"/>
    <cellStyle name="アクセント 5 5" xfId="613"/>
    <cellStyle name="アクセント 5 6" xfId="614"/>
    <cellStyle name="アクセント 6" xfId="615"/>
    <cellStyle name="アクセント 6 2" xfId="616"/>
    <cellStyle name="アクセント 6 2 2" xfId="617"/>
    <cellStyle name="アクセント 6 2 3" xfId="618"/>
    <cellStyle name="アクセント 6 2 4" xfId="619"/>
    <cellStyle name="アクセント 6 2 5" xfId="620"/>
    <cellStyle name="アクセント 6 3" xfId="621"/>
    <cellStyle name="アクセント 6 3 2" xfId="622"/>
    <cellStyle name="アクセント 6 3 3" xfId="623"/>
    <cellStyle name="アクセント 6 3 4" xfId="624"/>
    <cellStyle name="アクセント 6 3 5" xfId="625"/>
    <cellStyle name="アクセント 6 4" xfId="626"/>
    <cellStyle name="アクセント 6 4 2" xfId="627"/>
    <cellStyle name="アクセント 6 4 3" xfId="628"/>
    <cellStyle name="アクセント 6 5" xfId="629"/>
    <cellStyle name="アクセント 6 6" xfId="630"/>
    <cellStyle name="ｶｯｺ" xfId="631"/>
    <cellStyle name="スタイル 1" xfId="632"/>
    <cellStyle name="スタイル 1 2" xfId="633"/>
    <cellStyle name="タイトル" xfId="634"/>
    <cellStyle name="タイトル 2" xfId="635"/>
    <cellStyle name="タイトル 2 2" xfId="636"/>
    <cellStyle name="タイトル 2 3" xfId="637"/>
    <cellStyle name="タイトル 2 4" xfId="638"/>
    <cellStyle name="タイトル 2 5" xfId="639"/>
    <cellStyle name="タイトル 3" xfId="640"/>
    <cellStyle name="タイトル 3 2" xfId="641"/>
    <cellStyle name="タイトル 3 3" xfId="642"/>
    <cellStyle name="タイトル 3 4" xfId="643"/>
    <cellStyle name="タイトル 3 5" xfId="644"/>
    <cellStyle name="タイトル 4" xfId="645"/>
    <cellStyle name="タイトル 4 2" xfId="646"/>
    <cellStyle name="タイトル 4 3" xfId="647"/>
    <cellStyle name="タイトル 5" xfId="648"/>
    <cellStyle name="チェック セル" xfId="649"/>
    <cellStyle name="チェック セル 2" xfId="650"/>
    <cellStyle name="チェック セル 2 2" xfId="651"/>
    <cellStyle name="チェック セル 2 3" xfId="652"/>
    <cellStyle name="チェック セル 2 4" xfId="653"/>
    <cellStyle name="チェック セル 2 5" xfId="654"/>
    <cellStyle name="チェック セル 3" xfId="655"/>
    <cellStyle name="チェック セル 3 2" xfId="656"/>
    <cellStyle name="チェック セル 3 3" xfId="657"/>
    <cellStyle name="チェック セル 3 4" xfId="658"/>
    <cellStyle name="チェック セル 3 5" xfId="659"/>
    <cellStyle name="チェック セル 4" xfId="660"/>
    <cellStyle name="チェック セル 4 2" xfId="661"/>
    <cellStyle name="チェック セル 4 3" xfId="662"/>
    <cellStyle name="チェック セル 5" xfId="663"/>
    <cellStyle name="チェック セル 6" xfId="664"/>
    <cellStyle name="どちらでもない" xfId="665"/>
    <cellStyle name="どちらでもない 2" xfId="666"/>
    <cellStyle name="どちらでもない 2 2" xfId="667"/>
    <cellStyle name="どちらでもない 2 3" xfId="668"/>
    <cellStyle name="どちらでもない 2 4" xfId="669"/>
    <cellStyle name="どちらでもない 2 5" xfId="670"/>
    <cellStyle name="どちらでもない 3" xfId="671"/>
    <cellStyle name="どちらでもない 3 2" xfId="672"/>
    <cellStyle name="どちらでもない 3 3" xfId="673"/>
    <cellStyle name="どちらでもない 3 4" xfId="674"/>
    <cellStyle name="どちらでもない 3 5" xfId="675"/>
    <cellStyle name="どちらでもない 4" xfId="676"/>
    <cellStyle name="どちらでもない 4 2" xfId="677"/>
    <cellStyle name="どちらでもない 4 3" xfId="678"/>
    <cellStyle name="どちらでもない 5" xfId="679"/>
    <cellStyle name="どちらでもない 6" xfId="680"/>
    <cellStyle name="Percent" xfId="681"/>
    <cellStyle name="パーセント 2" xfId="682"/>
    <cellStyle name="パーセント 3" xfId="683"/>
    <cellStyle name="Hyperlink" xfId="684"/>
    <cellStyle name="ハイパーリンク 2" xfId="685"/>
    <cellStyle name="ハイパーリンク 2 2" xfId="686"/>
    <cellStyle name="ハイパーリンク 2_基本設計書更新履歴一覧" xfId="687"/>
    <cellStyle name="ハイパーリンク 3" xfId="688"/>
    <cellStyle name="ハイパーリンク 4" xfId="689"/>
    <cellStyle name="ハイパーリンク 5" xfId="690"/>
    <cellStyle name="ハイパーリンク 6" xfId="691"/>
    <cellStyle name="メモ" xfId="692"/>
    <cellStyle name="メモ 2" xfId="693"/>
    <cellStyle name="メモ 2 2" xfId="694"/>
    <cellStyle name="メモ 2 3" xfId="695"/>
    <cellStyle name="メモ 2 3 2" xfId="696"/>
    <cellStyle name="メモ 2 4" xfId="697"/>
    <cellStyle name="メモ 2 5" xfId="698"/>
    <cellStyle name="メモ 2 6" xfId="699"/>
    <cellStyle name="メモ 2 7" xfId="700"/>
    <cellStyle name="メモ 3" xfId="701"/>
    <cellStyle name="メモ 3 2" xfId="702"/>
    <cellStyle name="メモ 3 2 2" xfId="703"/>
    <cellStyle name="メモ 3 2 3" xfId="704"/>
    <cellStyle name="メモ 3 2 3 2" xfId="705"/>
    <cellStyle name="メモ 3 2 4" xfId="706"/>
    <cellStyle name="メモ 3 3" xfId="707"/>
    <cellStyle name="メモ 3 3 2" xfId="708"/>
    <cellStyle name="メモ 3 3 3" xfId="709"/>
    <cellStyle name="メモ 3 3 3 2" xfId="710"/>
    <cellStyle name="メモ 3 3 4" xfId="711"/>
    <cellStyle name="メモ 3 4" xfId="712"/>
    <cellStyle name="メモ 3 5" xfId="713"/>
    <cellStyle name="メモ 3 6" xfId="714"/>
    <cellStyle name="メモ 3 7" xfId="715"/>
    <cellStyle name="メモ 4" xfId="716"/>
    <cellStyle name="メモ 4 2" xfId="717"/>
    <cellStyle name="メモ 4 3" xfId="718"/>
    <cellStyle name="メモ 4 4" xfId="719"/>
    <cellStyle name="メモ 5" xfId="720"/>
    <cellStyle name="メモ 6" xfId="721"/>
    <cellStyle name="リンク セル" xfId="722"/>
    <cellStyle name="リンク セル 2" xfId="723"/>
    <cellStyle name="リンク セル 2 2" xfId="724"/>
    <cellStyle name="リンク セル 2 3" xfId="725"/>
    <cellStyle name="リンク セル 2 4" xfId="726"/>
    <cellStyle name="リンク セル 2 5" xfId="727"/>
    <cellStyle name="リンク セル 3" xfId="728"/>
    <cellStyle name="リンク セル 3 2" xfId="729"/>
    <cellStyle name="リンク セル 3 3" xfId="730"/>
    <cellStyle name="リンク セル 3 4" xfId="731"/>
    <cellStyle name="リンク セル 3 5" xfId="732"/>
    <cellStyle name="リンク セル 4" xfId="733"/>
    <cellStyle name="リンク セル 4 2" xfId="734"/>
    <cellStyle name="リンク セル 4 3" xfId="735"/>
    <cellStyle name="リンク セル 5" xfId="736"/>
    <cellStyle name="リンク セル 6" xfId="737"/>
    <cellStyle name="_x001D_・_x000C_ﾏ・&#13;ﾂ・_x0001__x0016__x0011_F5_x0007__x0001__x0001_" xfId="738"/>
    <cellStyle name="悪い" xfId="739"/>
    <cellStyle name="悪い 2" xfId="740"/>
    <cellStyle name="悪い 2 2" xfId="741"/>
    <cellStyle name="悪い 2 3" xfId="742"/>
    <cellStyle name="悪い 2 4" xfId="743"/>
    <cellStyle name="悪い 2 5" xfId="744"/>
    <cellStyle name="悪い 3" xfId="745"/>
    <cellStyle name="悪い 3 2" xfId="746"/>
    <cellStyle name="悪い 3 3" xfId="747"/>
    <cellStyle name="悪い 3 4" xfId="748"/>
    <cellStyle name="悪い 4" xfId="749"/>
    <cellStyle name="悪い 4 2" xfId="750"/>
    <cellStyle name="悪い 4 3" xfId="751"/>
    <cellStyle name="悪い 4 4" xfId="752"/>
    <cellStyle name="悪い 4 5" xfId="753"/>
    <cellStyle name="悪い 5" xfId="754"/>
    <cellStyle name="悪い 6" xfId="755"/>
    <cellStyle name="悪い 7" xfId="756"/>
    <cellStyle name="改行(上)" xfId="757"/>
    <cellStyle name="改行(中)" xfId="758"/>
    <cellStyle name="計算" xfId="759"/>
    <cellStyle name="計算 2" xfId="760"/>
    <cellStyle name="計算 2 2" xfId="761"/>
    <cellStyle name="計算 2 3" xfId="762"/>
    <cellStyle name="計算 2 4" xfId="763"/>
    <cellStyle name="計算 2 5" xfId="764"/>
    <cellStyle name="計算 3" xfId="765"/>
    <cellStyle name="計算 3 2" xfId="766"/>
    <cellStyle name="計算 3 3" xfId="767"/>
    <cellStyle name="計算 3 4" xfId="768"/>
    <cellStyle name="計算 3 5" xfId="769"/>
    <cellStyle name="計算 4" xfId="770"/>
    <cellStyle name="計算 4 2" xfId="771"/>
    <cellStyle name="計算 4 3" xfId="772"/>
    <cellStyle name="計算 5" xfId="773"/>
    <cellStyle name="計算 6" xfId="774"/>
    <cellStyle name="警告文" xfId="775"/>
    <cellStyle name="警告文 2" xfId="776"/>
    <cellStyle name="警告文 2 2" xfId="777"/>
    <cellStyle name="警告文 2 3" xfId="778"/>
    <cellStyle name="警告文 2 4" xfId="779"/>
    <cellStyle name="警告文 2 5" xfId="780"/>
    <cellStyle name="警告文 3" xfId="781"/>
    <cellStyle name="警告文 3 2" xfId="782"/>
    <cellStyle name="警告文 3 3" xfId="783"/>
    <cellStyle name="警告文 3 4" xfId="784"/>
    <cellStyle name="警告文 3 5" xfId="785"/>
    <cellStyle name="警告文 4" xfId="786"/>
    <cellStyle name="警告文 4 2" xfId="787"/>
    <cellStyle name="警告文 4 3" xfId="788"/>
    <cellStyle name="警告文 5" xfId="789"/>
    <cellStyle name="警告文 6" xfId="790"/>
    <cellStyle name="Comma [0]" xfId="791"/>
    <cellStyle name="Comma" xfId="792"/>
    <cellStyle name="桁区切り 2" xfId="793"/>
    <cellStyle name="桁区切り 3" xfId="794"/>
    <cellStyle name="桁区切り 4" xfId="795"/>
    <cellStyle name="桁区切り 5" xfId="796"/>
    <cellStyle name="桁区切り 6" xfId="797"/>
    <cellStyle name="見出し 1" xfId="798"/>
    <cellStyle name="見出し 1 2" xfId="799"/>
    <cellStyle name="見出し 1 2 2" xfId="800"/>
    <cellStyle name="見出し 1 2 3" xfId="801"/>
    <cellStyle name="見出し 1 2 4" xfId="802"/>
    <cellStyle name="見出し 1 2 5" xfId="803"/>
    <cellStyle name="見出し 1 3" xfId="804"/>
    <cellStyle name="見出し 1 3 2" xfId="805"/>
    <cellStyle name="見出し 1 3 3" xfId="806"/>
    <cellStyle name="見出し 1 3 4" xfId="807"/>
    <cellStyle name="見出し 1 3 5" xfId="808"/>
    <cellStyle name="見出し 1 4" xfId="809"/>
    <cellStyle name="見出し 1 4 2" xfId="810"/>
    <cellStyle name="見出し 1 4 3" xfId="811"/>
    <cellStyle name="見出し 1 5" xfId="812"/>
    <cellStyle name="見出し 2" xfId="813"/>
    <cellStyle name="見出し 2 2" xfId="814"/>
    <cellStyle name="見出し 2 2 2" xfId="815"/>
    <cellStyle name="見出し 2 2 3" xfId="816"/>
    <cellStyle name="見出し 2 2 4" xfId="817"/>
    <cellStyle name="見出し 2 2 5" xfId="818"/>
    <cellStyle name="見出し 2 3" xfId="819"/>
    <cellStyle name="見出し 2 3 2" xfId="820"/>
    <cellStyle name="見出し 2 3 3" xfId="821"/>
    <cellStyle name="見出し 2 3 4" xfId="822"/>
    <cellStyle name="見出し 2 3 5" xfId="823"/>
    <cellStyle name="見出し 2 4" xfId="824"/>
    <cellStyle name="見出し 2 4 2" xfId="825"/>
    <cellStyle name="見出し 2 4 3" xfId="826"/>
    <cellStyle name="見出し 2 5" xfId="827"/>
    <cellStyle name="見出し 3" xfId="828"/>
    <cellStyle name="見出し 3 2" xfId="829"/>
    <cellStyle name="見出し 3 2 2" xfId="830"/>
    <cellStyle name="見出し 3 2 3" xfId="831"/>
    <cellStyle name="見出し 3 2 4" xfId="832"/>
    <cellStyle name="見出し 3 2 5" xfId="833"/>
    <cellStyle name="見出し 3 3" xfId="834"/>
    <cellStyle name="見出し 3 3 2" xfId="835"/>
    <cellStyle name="見出し 3 3 3" xfId="836"/>
    <cellStyle name="見出し 3 3 4" xfId="837"/>
    <cellStyle name="見出し 3 3 5" xfId="838"/>
    <cellStyle name="見出し 3 4" xfId="839"/>
    <cellStyle name="見出し 3 4 2" xfId="840"/>
    <cellStyle name="見出し 3 4 3" xfId="841"/>
    <cellStyle name="見出し 3 5" xfId="842"/>
    <cellStyle name="見出し 4" xfId="843"/>
    <cellStyle name="見出し 4 2" xfId="844"/>
    <cellStyle name="見出し 4 2 2" xfId="845"/>
    <cellStyle name="見出し 4 2 3" xfId="846"/>
    <cellStyle name="見出し 4 2 4" xfId="847"/>
    <cellStyle name="見出し 4 2 5" xfId="848"/>
    <cellStyle name="見出し 4 3" xfId="849"/>
    <cellStyle name="見出し 4 3 2" xfId="850"/>
    <cellStyle name="見出し 4 3 3" xfId="851"/>
    <cellStyle name="見出し 4 3 4" xfId="852"/>
    <cellStyle name="見出し 4 3 5" xfId="853"/>
    <cellStyle name="見出し 4 4" xfId="854"/>
    <cellStyle name="見出し 4 4 2" xfId="855"/>
    <cellStyle name="見出し 4 4 3" xfId="856"/>
    <cellStyle name="見出し 4 5" xfId="857"/>
    <cellStyle name="集計" xfId="858"/>
    <cellStyle name="集計 2" xfId="859"/>
    <cellStyle name="集計 2 2" xfId="860"/>
    <cellStyle name="集計 2 3" xfId="861"/>
    <cellStyle name="集計 2 4" xfId="862"/>
    <cellStyle name="集計 2 5" xfId="863"/>
    <cellStyle name="集計 3" xfId="864"/>
    <cellStyle name="集計 3 2" xfId="865"/>
    <cellStyle name="集計 3 3" xfId="866"/>
    <cellStyle name="集計 3 4" xfId="867"/>
    <cellStyle name="集計 3 5" xfId="868"/>
    <cellStyle name="集計 4" xfId="869"/>
    <cellStyle name="集計 4 2" xfId="870"/>
    <cellStyle name="集計 4 3" xfId="871"/>
    <cellStyle name="集計 5" xfId="872"/>
    <cellStyle name="集計 6" xfId="873"/>
    <cellStyle name="出力" xfId="874"/>
    <cellStyle name="出力 2" xfId="875"/>
    <cellStyle name="出力 2 2" xfId="876"/>
    <cellStyle name="出力 2 3" xfId="877"/>
    <cellStyle name="出力 2 4" xfId="878"/>
    <cellStyle name="出力 2 5" xfId="879"/>
    <cellStyle name="出力 3" xfId="880"/>
    <cellStyle name="出力 3 2" xfId="881"/>
    <cellStyle name="出力 3 3" xfId="882"/>
    <cellStyle name="出力 3 4" xfId="883"/>
    <cellStyle name="出力 3 5" xfId="884"/>
    <cellStyle name="出力 4" xfId="885"/>
    <cellStyle name="出力 4 2" xfId="886"/>
    <cellStyle name="出力 4 3" xfId="887"/>
    <cellStyle name="出力 5" xfId="888"/>
    <cellStyle name="出力 6" xfId="889"/>
    <cellStyle name="常规_NAMA3RO_2K" xfId="890"/>
    <cellStyle name="青" xfId="891"/>
    <cellStyle name="赤" xfId="892"/>
    <cellStyle name="説明文" xfId="893"/>
    <cellStyle name="説明文 2" xfId="894"/>
    <cellStyle name="説明文 2 2" xfId="895"/>
    <cellStyle name="説明文 2 3" xfId="896"/>
    <cellStyle name="説明文 2 4" xfId="897"/>
    <cellStyle name="説明文 2 5" xfId="898"/>
    <cellStyle name="説明文 3" xfId="899"/>
    <cellStyle name="説明文 3 2" xfId="900"/>
    <cellStyle name="説明文 3 3" xfId="901"/>
    <cellStyle name="説明文 3 4" xfId="902"/>
    <cellStyle name="説明文 3 5" xfId="903"/>
    <cellStyle name="説明文 4" xfId="904"/>
    <cellStyle name="説明文 4 2" xfId="905"/>
    <cellStyle name="説明文 4 3" xfId="906"/>
    <cellStyle name="説明文 5" xfId="907"/>
    <cellStyle name="説明文 6" xfId="908"/>
    <cellStyle name="台" xfId="909"/>
    <cellStyle name="脱浦 [0.00]_・票" xfId="910"/>
    <cellStyle name="脱浦_・票" xfId="911"/>
    <cellStyle name="Currency [0]" xfId="912"/>
    <cellStyle name="通貨 [0.00" xfId="913"/>
    <cellStyle name="Currency" xfId="914"/>
    <cellStyle name="通貨 2" xfId="915"/>
    <cellStyle name="通貨 2 2" xfId="916"/>
    <cellStyle name="通貨 3" xfId="917"/>
    <cellStyle name="通貨 3 2" xfId="918"/>
    <cellStyle name="日付" xfId="919"/>
    <cellStyle name="日付Ａ" xfId="920"/>
    <cellStyle name="入力" xfId="921"/>
    <cellStyle name="入力 2" xfId="922"/>
    <cellStyle name="入力 2 2" xfId="923"/>
    <cellStyle name="入力 2 3" xfId="924"/>
    <cellStyle name="入力 2 4" xfId="925"/>
    <cellStyle name="入力 2 5" xfId="926"/>
    <cellStyle name="入力 3" xfId="927"/>
    <cellStyle name="入力 3 2" xfId="928"/>
    <cellStyle name="入力 3 3" xfId="929"/>
    <cellStyle name="入力 3 4" xfId="930"/>
    <cellStyle name="入力 3 5" xfId="931"/>
    <cellStyle name="入力 4" xfId="932"/>
    <cellStyle name="入力 4 2" xfId="933"/>
    <cellStyle name="入力 4 3" xfId="934"/>
    <cellStyle name="入力 5" xfId="935"/>
    <cellStyle name="入力 6" xfId="936"/>
    <cellStyle name="標準 10" xfId="937"/>
    <cellStyle name="標準 10 2" xfId="938"/>
    <cellStyle name="標準 10 2 2" xfId="939"/>
    <cellStyle name="標準 10 2 3" xfId="940"/>
    <cellStyle name="標準 10 2 4" xfId="941"/>
    <cellStyle name="標準 10 2 5" xfId="942"/>
    <cellStyle name="標準 10 2 6" xfId="943"/>
    <cellStyle name="標準 10 3" xfId="944"/>
    <cellStyle name="標準 10 4" xfId="945"/>
    <cellStyle name="標準 10 5" xfId="946"/>
    <cellStyle name="標準 11" xfId="947"/>
    <cellStyle name="標準 11 2" xfId="948"/>
    <cellStyle name="標準 11 3" xfId="949"/>
    <cellStyle name="標準 11 4" xfId="950"/>
    <cellStyle name="標準 12" xfId="951"/>
    <cellStyle name="標準 12 2" xfId="952"/>
    <cellStyle name="標準 12 3" xfId="953"/>
    <cellStyle name="標準 12 4" xfId="954"/>
    <cellStyle name="標準 13" xfId="955"/>
    <cellStyle name="標準 13 2" xfId="956"/>
    <cellStyle name="標準 13 3" xfId="957"/>
    <cellStyle name="標準 13 4" xfId="958"/>
    <cellStyle name="標準 13 5" xfId="959"/>
    <cellStyle name="標準 14" xfId="960"/>
    <cellStyle name="標準 14 2" xfId="961"/>
    <cellStyle name="標準 14 3" xfId="962"/>
    <cellStyle name="標準 14 3 2" xfId="963"/>
    <cellStyle name="標準 14 3 3" xfId="964"/>
    <cellStyle name="標準 14 4" xfId="965"/>
    <cellStyle name="標準 15" xfId="966"/>
    <cellStyle name="標準 15 2" xfId="967"/>
    <cellStyle name="標準 15 3" xfId="968"/>
    <cellStyle name="標準 16" xfId="969"/>
    <cellStyle name="標準 16 2" xfId="970"/>
    <cellStyle name="標準 17" xfId="971"/>
    <cellStyle name="標準 18" xfId="972"/>
    <cellStyle name="標準 18 2" xfId="973"/>
    <cellStyle name="標準 18 2 2" xfId="974"/>
    <cellStyle name="標準 18 2 3" xfId="975"/>
    <cellStyle name="標準 18 2 4" xfId="976"/>
    <cellStyle name="標準 18 2 5" xfId="977"/>
    <cellStyle name="標準 18 3" xfId="978"/>
    <cellStyle name="標準 18 4" xfId="979"/>
    <cellStyle name="標準 18 5" xfId="980"/>
    <cellStyle name="標準 18 6" xfId="981"/>
    <cellStyle name="標準 18 7" xfId="982"/>
    <cellStyle name="標準 18 7 2" xfId="983"/>
    <cellStyle name="標準 18 7 2 2" xfId="984"/>
    <cellStyle name="標準 18 7 3" xfId="985"/>
    <cellStyle name="標準 19" xfId="986"/>
    <cellStyle name="標準 19 2" xfId="987"/>
    <cellStyle name="標準 19 3" xfId="988"/>
    <cellStyle name="標準 19 4" xfId="989"/>
    <cellStyle name="標準 2" xfId="990"/>
    <cellStyle name="標準 2 2" xfId="991"/>
    <cellStyle name="標準 2 2 2" xfId="992"/>
    <cellStyle name="標準 2 2 2 2" xfId="993"/>
    <cellStyle name="標準 2 2 2 3" xfId="994"/>
    <cellStyle name="標準 2 2 3" xfId="995"/>
    <cellStyle name="標準 2 2 3 2" xfId="996"/>
    <cellStyle name="標準 2 2 3 3" xfId="997"/>
    <cellStyle name="標準 2 2 4" xfId="998"/>
    <cellStyle name="標準 2 2 5" xfId="999"/>
    <cellStyle name="標準 2 2 6" xfId="1000"/>
    <cellStyle name="標準 2 3" xfId="1001"/>
    <cellStyle name="標準 2 3 2" xfId="1002"/>
    <cellStyle name="標準 2 3 2 2" xfId="1003"/>
    <cellStyle name="標準 2 3 2 3" xfId="1004"/>
    <cellStyle name="標準 2 3 2 4" xfId="1005"/>
    <cellStyle name="標準 2 3 3" xfId="1006"/>
    <cellStyle name="標準 2 3 4" xfId="1007"/>
    <cellStyle name="標準 2 4" xfId="1008"/>
    <cellStyle name="標準 2 4 2" xfId="1009"/>
    <cellStyle name="標準 2 4 3" xfId="1010"/>
    <cellStyle name="標準 2 4 3 2" xfId="1011"/>
    <cellStyle name="標準 2 4 3 2 2" xfId="1012"/>
    <cellStyle name="標準 2 4 3 3" xfId="1013"/>
    <cellStyle name="標準 2 4 3 3 2" xfId="1014"/>
    <cellStyle name="標準 2 4 3 4" xfId="1015"/>
    <cellStyle name="標準 2 4 3 5" xfId="1016"/>
    <cellStyle name="標準 2 4 4" xfId="1017"/>
    <cellStyle name="標準 2 4 5" xfId="1018"/>
    <cellStyle name="標準 2 4 6" xfId="1019"/>
    <cellStyle name="標準 2 5" xfId="1020"/>
    <cellStyle name="標準 2_【高圧API】画面項目確認一覧_20150817" xfId="1021"/>
    <cellStyle name="標準 20" xfId="1022"/>
    <cellStyle name="標準 20 2" xfId="1023"/>
    <cellStyle name="標準 20 2 2" xfId="1024"/>
    <cellStyle name="標準 20 3" xfId="1025"/>
    <cellStyle name="標準 21" xfId="1026"/>
    <cellStyle name="標準 21 2" xfId="1027"/>
    <cellStyle name="標準 21 3" xfId="1028"/>
    <cellStyle name="標準 21 4" xfId="1029"/>
    <cellStyle name="標準 22" xfId="1030"/>
    <cellStyle name="標準 23" xfId="1031"/>
    <cellStyle name="標準 24" xfId="1032"/>
    <cellStyle name="標準 25" xfId="1033"/>
    <cellStyle name="標準 25 2" xfId="1034"/>
    <cellStyle name="標準 26" xfId="1035"/>
    <cellStyle name="標準 27" xfId="1036"/>
    <cellStyle name="標準 27 2" xfId="1037"/>
    <cellStyle name="標準 28" xfId="1038"/>
    <cellStyle name="標準 28 2" xfId="1039"/>
    <cellStyle name="標準 29" xfId="1040"/>
    <cellStyle name="標準 3" xfId="1041"/>
    <cellStyle name="標準 3 2" xfId="1042"/>
    <cellStyle name="標準 3 2 2" xfId="1043"/>
    <cellStyle name="標準 3 2 2 2" xfId="1044"/>
    <cellStyle name="標準 3 2 2 3" xfId="1045"/>
    <cellStyle name="標準 3 2 3" xfId="1046"/>
    <cellStyle name="標準 3 2 3 2" xfId="1047"/>
    <cellStyle name="標準 3 2 3 3" xfId="1048"/>
    <cellStyle name="標準 3 2 4" xfId="1049"/>
    <cellStyle name="標準 3 2 5" xfId="1050"/>
    <cellStyle name="標準 3 3" xfId="1051"/>
    <cellStyle name="標準 3 4" xfId="1052"/>
    <cellStyle name="標準 3 5" xfId="1053"/>
    <cellStyle name="標準 3 6" xfId="1054"/>
    <cellStyle name="標準 30" xfId="1055"/>
    <cellStyle name="標準 31" xfId="1056"/>
    <cellStyle name="標準 4" xfId="1057"/>
    <cellStyle name="標準 4 2" xfId="1058"/>
    <cellStyle name="標準 4 3" xfId="1059"/>
    <cellStyle name="標準 4 4" xfId="1060"/>
    <cellStyle name="標準 4 5" xfId="1061"/>
    <cellStyle name="標準 5" xfId="1062"/>
    <cellStyle name="標準 5 2" xfId="1063"/>
    <cellStyle name="標準 5 2 2" xfId="1064"/>
    <cellStyle name="標準 5 3" xfId="1065"/>
    <cellStyle name="標準 5 4" xfId="1066"/>
    <cellStyle name="標準 5 5" xfId="1067"/>
    <cellStyle name="標準 5 6" xfId="1068"/>
    <cellStyle name="標準 6" xfId="1069"/>
    <cellStyle name="標準 6 2" xfId="1070"/>
    <cellStyle name="標準 6 2 2" xfId="1071"/>
    <cellStyle name="標準 6 2 3" xfId="1072"/>
    <cellStyle name="標準 6 2 4" xfId="1073"/>
    <cellStyle name="標準 6 3" xfId="1074"/>
    <cellStyle name="標準 6 3 2" xfId="1075"/>
    <cellStyle name="標準 6 3 3" xfId="1076"/>
    <cellStyle name="標準 6 3 4" xfId="1077"/>
    <cellStyle name="標準 6 3 4 2" xfId="1078"/>
    <cellStyle name="標準 6 3 4 3" xfId="1079"/>
    <cellStyle name="標準 6 3 5" xfId="1080"/>
    <cellStyle name="標準 6 4" xfId="1081"/>
    <cellStyle name="標準 6 4 2" xfId="1082"/>
    <cellStyle name="標準 6 4 3" xfId="1083"/>
    <cellStyle name="標準 6 4 4" xfId="1084"/>
    <cellStyle name="標準 6 4 5" xfId="1085"/>
    <cellStyle name="標準 6 5" xfId="1086"/>
    <cellStyle name="標準 6 5 2" xfId="1087"/>
    <cellStyle name="標準 6 5 3" xfId="1088"/>
    <cellStyle name="標準 6 6" xfId="1089"/>
    <cellStyle name="標準 6 6 2" xfId="1090"/>
    <cellStyle name="標準 6 6 3" xfId="1091"/>
    <cellStyle name="標準 6 7" xfId="1092"/>
    <cellStyle name="標準 7" xfId="1093"/>
    <cellStyle name="標準 7 2" xfId="1094"/>
    <cellStyle name="標準 7 3" xfId="1095"/>
    <cellStyle name="標準 7 4" xfId="1096"/>
    <cellStyle name="標準 7 5" xfId="1097"/>
    <cellStyle name="標準 8" xfId="1098"/>
    <cellStyle name="標準 8 2" xfId="1099"/>
    <cellStyle name="標準 8 3" xfId="1100"/>
    <cellStyle name="標準 8 4" xfId="1101"/>
    <cellStyle name="標準 9" xfId="1102"/>
    <cellStyle name="標準 9 2" xfId="1103"/>
    <cellStyle name="標準 9 2 2" xfId="1104"/>
    <cellStyle name="標準 9 2 3" xfId="1105"/>
    <cellStyle name="標準 9 2 4" xfId="1106"/>
    <cellStyle name="標準 9 3" xfId="1107"/>
    <cellStyle name="標準 9 4" xfId="1108"/>
    <cellStyle name="標準 9 5" xfId="1109"/>
    <cellStyle name="標準 9 6" xfId="1110"/>
    <cellStyle name="標準 9 7" xfId="1111"/>
    <cellStyle name="標準_131002_供給側事前検討申込書案r" xfId="1112"/>
    <cellStyle name="標準２" xfId="1113"/>
    <cellStyle name="Followed Hyperlink" xfId="1114"/>
    <cellStyle name="未定義" xfId="1115"/>
    <cellStyle name="未定義 2" xfId="1116"/>
    <cellStyle name="未定義 3" xfId="1117"/>
    <cellStyle name="網かけ-" xfId="1118"/>
    <cellStyle name="網かけ+" xfId="1119"/>
    <cellStyle name="良い" xfId="1120"/>
    <cellStyle name="良い 2" xfId="1121"/>
    <cellStyle name="良い 2 2" xfId="1122"/>
    <cellStyle name="良い 2 3" xfId="1123"/>
    <cellStyle name="良い 2 4" xfId="1124"/>
    <cellStyle name="良い 2 5" xfId="1125"/>
    <cellStyle name="良い 3" xfId="1126"/>
    <cellStyle name="良い 3 2" xfId="1127"/>
    <cellStyle name="良い 3 3" xfId="1128"/>
    <cellStyle name="良い 3 4" xfId="1129"/>
    <cellStyle name="良い 3 5" xfId="1130"/>
    <cellStyle name="良い 4" xfId="1131"/>
    <cellStyle name="良い 4 2" xfId="1132"/>
    <cellStyle name="良い 4 3" xfId="1133"/>
    <cellStyle name="良い 5" xfId="1134"/>
    <cellStyle name="良い 6" xfId="1135"/>
    <cellStyle name="良い 7" xfId="1136"/>
    <cellStyle name="㼿㼿㼿" xfId="1137"/>
    <cellStyle name="㼿㼿㼿㼿㼿㼿㼿?" xfId="1138"/>
    <cellStyle name="㼿㼿㼿㼿㼿㼿㼿㼿㼿?" xfId="1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2"/>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oneCellAnchor>
    <xdr:from>
      <xdr:col>8</xdr:col>
      <xdr:colOff>381000</xdr:colOff>
      <xdr:row>12</xdr:row>
      <xdr:rowOff>38100</xdr:rowOff>
    </xdr:from>
    <xdr:ext cx="161925" cy="200025"/>
    <xdr:sp>
      <xdr:nvSpPr>
        <xdr:cNvPr id="2" name="Text Box 1"/>
        <xdr:cNvSpPr txBox="1">
          <a:spLocks noChangeArrowheads="1"/>
        </xdr:cNvSpPr>
      </xdr:nvSpPr>
      <xdr:spPr>
        <a:xfrm>
          <a:off x="6791325" y="29718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190500"/>
    <xdr:sp>
      <xdr:nvSpPr>
        <xdr:cNvPr id="1" name="Text Box 2"/>
        <xdr:cNvSpPr txBox="1">
          <a:spLocks noChangeArrowheads="1"/>
        </xdr:cNvSpPr>
      </xdr:nvSpPr>
      <xdr:spPr>
        <a:xfrm>
          <a:off x="6791325" y="29908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2</xdr:col>
      <xdr:colOff>0</xdr:colOff>
      <xdr:row>1</xdr:row>
      <xdr:rowOff>95250</xdr:rowOff>
    </xdr:from>
    <xdr:to>
      <xdr:col>3</xdr:col>
      <xdr:colOff>714375</xdr:colOff>
      <xdr:row>3</xdr:row>
      <xdr:rowOff>247650</xdr:rowOff>
    </xdr:to>
    <xdr:grpSp>
      <xdr:nvGrpSpPr>
        <xdr:cNvPr id="2" name="Group 3"/>
        <xdr:cNvGrpSpPr>
          <a:grpSpLocks/>
        </xdr:cNvGrpSpPr>
      </xdr:nvGrpSpPr>
      <xdr:grpSpPr>
        <a:xfrm>
          <a:off x="1019175" y="142875"/>
          <a:ext cx="1609725" cy="514350"/>
          <a:chOff x="198" y="23"/>
          <a:chExt cx="155" cy="48"/>
        </a:xfrm>
        <a:solidFill>
          <a:srgbClr val="FFFFFF"/>
        </a:solidFill>
      </xdr:grpSpPr>
      <xdr:sp>
        <xdr:nvSpPr>
          <xdr:cNvPr id="3" name="Text Box 4"/>
          <xdr:cNvSpPr txBox="1">
            <a:spLocks noChangeArrowheads="1"/>
          </xdr:cNvSpPr>
        </xdr:nvSpPr>
        <xdr:spPr>
          <a:xfrm>
            <a:off x="254" y="23"/>
            <a:ext cx="99" cy="42"/>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sp>
        <xdr:nvSpPr>
          <xdr:cNvPr id="4" name="Line 5"/>
          <xdr:cNvSpPr>
            <a:spLocks/>
          </xdr:cNvSpPr>
        </xdr:nvSpPr>
        <xdr:spPr>
          <a:xfrm flipH="1">
            <a:off x="198" y="44"/>
            <a:ext cx="56" cy="2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8</xdr:col>
      <xdr:colOff>381000</xdr:colOff>
      <xdr:row>12</xdr:row>
      <xdr:rowOff>38100</xdr:rowOff>
    </xdr:from>
    <xdr:ext cx="161925" cy="190500"/>
    <xdr:sp>
      <xdr:nvSpPr>
        <xdr:cNvPr id="5" name="Text Box 1"/>
        <xdr:cNvSpPr txBox="1">
          <a:spLocks noChangeArrowheads="1"/>
        </xdr:cNvSpPr>
      </xdr:nvSpPr>
      <xdr:spPr>
        <a:xfrm>
          <a:off x="6791325" y="2990850"/>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3</xdr:col>
      <xdr:colOff>76200</xdr:colOff>
      <xdr:row>28</xdr:row>
      <xdr:rowOff>171450</xdr:rowOff>
    </xdr:from>
    <xdr:to>
      <xdr:col>4</xdr:col>
      <xdr:colOff>266700</xdr:colOff>
      <xdr:row>31</xdr:row>
      <xdr:rowOff>104775</xdr:rowOff>
    </xdr:to>
    <xdr:sp>
      <xdr:nvSpPr>
        <xdr:cNvPr id="6" name="Text Box 10"/>
        <xdr:cNvSpPr txBox="1">
          <a:spLocks noChangeArrowheads="1"/>
        </xdr:cNvSpPr>
      </xdr:nvSpPr>
      <xdr:spPr>
        <a:xfrm>
          <a:off x="1990725" y="7277100"/>
          <a:ext cx="1104900" cy="10001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HG丸ｺﾞｼｯｸM-PRO"/>
              <a:ea typeface="HG丸ｺﾞｼｯｸM-PRO"/>
              <a:cs typeface="HG丸ｺﾞｼｯｸM-PRO"/>
            </a:rPr>
            <a:t>今回のお申込の内訳件数を記載下さい）</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（受電地点）</a:t>
          </a:r>
        </a:p>
      </xdr:txBody>
    </xdr:sp>
    <xdr:clientData/>
  </xdr:twoCellAnchor>
  <xdr:twoCellAnchor>
    <xdr:from>
      <xdr:col>4</xdr:col>
      <xdr:colOff>295275</xdr:colOff>
      <xdr:row>28</xdr:row>
      <xdr:rowOff>200025</xdr:rowOff>
    </xdr:from>
    <xdr:to>
      <xdr:col>4</xdr:col>
      <xdr:colOff>857250</xdr:colOff>
      <xdr:row>29</xdr:row>
      <xdr:rowOff>0</xdr:rowOff>
    </xdr:to>
    <xdr:sp>
      <xdr:nvSpPr>
        <xdr:cNvPr id="7" name="Line 11"/>
        <xdr:cNvSpPr>
          <a:spLocks/>
        </xdr:cNvSpPr>
      </xdr:nvSpPr>
      <xdr:spPr>
        <a:xfrm flipV="1">
          <a:off x="3124200" y="730567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29</xdr:row>
      <xdr:rowOff>0</xdr:rowOff>
    </xdr:from>
    <xdr:to>
      <xdr:col>4</xdr:col>
      <xdr:colOff>876300</xdr:colOff>
      <xdr:row>29</xdr:row>
      <xdr:rowOff>171450</xdr:rowOff>
    </xdr:to>
    <xdr:sp>
      <xdr:nvSpPr>
        <xdr:cNvPr id="8" name="Line 12"/>
        <xdr:cNvSpPr>
          <a:spLocks/>
        </xdr:cNvSpPr>
      </xdr:nvSpPr>
      <xdr:spPr>
        <a:xfrm>
          <a:off x="3114675" y="748665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29</xdr:row>
      <xdr:rowOff>9525</xdr:rowOff>
    </xdr:from>
    <xdr:to>
      <xdr:col>4</xdr:col>
      <xdr:colOff>838200</xdr:colOff>
      <xdr:row>30</xdr:row>
      <xdr:rowOff>190500</xdr:rowOff>
    </xdr:to>
    <xdr:sp>
      <xdr:nvSpPr>
        <xdr:cNvPr id="9" name="Line 13"/>
        <xdr:cNvSpPr>
          <a:spLocks/>
        </xdr:cNvSpPr>
      </xdr:nvSpPr>
      <xdr:spPr>
        <a:xfrm>
          <a:off x="3095625" y="749617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29</xdr:row>
      <xdr:rowOff>28575</xdr:rowOff>
    </xdr:from>
    <xdr:to>
      <xdr:col>4</xdr:col>
      <xdr:colOff>828675</xdr:colOff>
      <xdr:row>31</xdr:row>
      <xdr:rowOff>228600</xdr:rowOff>
    </xdr:to>
    <xdr:sp>
      <xdr:nvSpPr>
        <xdr:cNvPr id="10" name="Line 14"/>
        <xdr:cNvSpPr>
          <a:spLocks/>
        </xdr:cNvSpPr>
      </xdr:nvSpPr>
      <xdr:spPr>
        <a:xfrm>
          <a:off x="3114675" y="751522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29</xdr:row>
      <xdr:rowOff>9525</xdr:rowOff>
    </xdr:from>
    <xdr:to>
      <xdr:col>4</xdr:col>
      <xdr:colOff>828675</xdr:colOff>
      <xdr:row>32</xdr:row>
      <xdr:rowOff>304800</xdr:rowOff>
    </xdr:to>
    <xdr:sp>
      <xdr:nvSpPr>
        <xdr:cNvPr id="11" name="Line 15"/>
        <xdr:cNvSpPr>
          <a:spLocks/>
        </xdr:cNvSpPr>
      </xdr:nvSpPr>
      <xdr:spPr>
        <a:xfrm>
          <a:off x="3105150" y="749617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22</xdr:row>
      <xdr:rowOff>28575</xdr:rowOff>
    </xdr:from>
    <xdr:to>
      <xdr:col>8</xdr:col>
      <xdr:colOff>742950</xdr:colOff>
      <xdr:row>24</xdr:row>
      <xdr:rowOff>133350</xdr:rowOff>
    </xdr:to>
    <xdr:sp>
      <xdr:nvSpPr>
        <xdr:cNvPr id="12" name="線吹き出し 1 (枠付き) 12"/>
        <xdr:cNvSpPr>
          <a:spLocks/>
        </xdr:cNvSpPr>
      </xdr:nvSpPr>
      <xdr:spPr>
        <a:xfrm>
          <a:off x="5867400" y="5295900"/>
          <a:ext cx="1285875" cy="685800"/>
        </a:xfrm>
        <a:prstGeom prst="borderCallout1">
          <a:avLst>
            <a:gd name="adj1" fmla="val -113981"/>
            <a:gd name="adj2" fmla="val 58532"/>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twoCellAnchor>
    <xdr:from>
      <xdr:col>3</xdr:col>
      <xdr:colOff>9525</xdr:colOff>
      <xdr:row>22</xdr:row>
      <xdr:rowOff>19050</xdr:rowOff>
    </xdr:from>
    <xdr:to>
      <xdr:col>4</xdr:col>
      <xdr:colOff>476250</xdr:colOff>
      <xdr:row>25</xdr:row>
      <xdr:rowOff>28575</xdr:rowOff>
    </xdr:to>
    <xdr:sp>
      <xdr:nvSpPr>
        <xdr:cNvPr id="13" name="線吹き出し 1 (枠付き) 13"/>
        <xdr:cNvSpPr>
          <a:spLocks/>
        </xdr:cNvSpPr>
      </xdr:nvSpPr>
      <xdr:spPr>
        <a:xfrm>
          <a:off x="1924050" y="5286375"/>
          <a:ext cx="1381125" cy="971550"/>
        </a:xfrm>
        <a:prstGeom prst="borderCallout1">
          <a:avLst>
            <a:gd name="adj1" fmla="val -57750"/>
            <a:gd name="adj2" fmla="val 265652"/>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取り壊し等により設備を撤去する場合は、設備撤去に記載下さい。</a:t>
          </a:r>
        </a:p>
      </xdr:txBody>
    </xdr:sp>
    <xdr:clientData/>
  </xdr:twoCellAnchor>
  <xdr:twoCellAnchor>
    <xdr:from>
      <xdr:col>3</xdr:col>
      <xdr:colOff>390525</xdr:colOff>
      <xdr:row>33</xdr:row>
      <xdr:rowOff>171450</xdr:rowOff>
    </xdr:from>
    <xdr:to>
      <xdr:col>4</xdr:col>
      <xdr:colOff>857250</xdr:colOff>
      <xdr:row>35</xdr:row>
      <xdr:rowOff>276225</xdr:rowOff>
    </xdr:to>
    <xdr:sp>
      <xdr:nvSpPr>
        <xdr:cNvPr id="14" name="線吹き出し 1 (枠付き) 14"/>
        <xdr:cNvSpPr>
          <a:spLocks/>
        </xdr:cNvSpPr>
      </xdr:nvSpPr>
      <xdr:spPr>
        <a:xfrm>
          <a:off x="2305050" y="9029700"/>
          <a:ext cx="1381125" cy="781050"/>
        </a:xfrm>
        <a:prstGeom prst="borderCallout1">
          <a:avLst>
            <a:gd name="adj1" fmla="val -91254"/>
            <a:gd name="adj2" fmla="val -27208"/>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名義変更や住所変更等を行う際に記載下さい。</a:t>
          </a:r>
        </a:p>
      </xdr:txBody>
    </xdr:sp>
    <xdr:clientData/>
  </xdr:twoCellAnchor>
  <xdr:twoCellAnchor>
    <xdr:from>
      <xdr:col>5</xdr:col>
      <xdr:colOff>733425</xdr:colOff>
      <xdr:row>28</xdr:row>
      <xdr:rowOff>190500</xdr:rowOff>
    </xdr:from>
    <xdr:to>
      <xdr:col>7</xdr:col>
      <xdr:colOff>47625</xdr:colOff>
      <xdr:row>31</xdr:row>
      <xdr:rowOff>123825</xdr:rowOff>
    </xdr:to>
    <xdr:sp>
      <xdr:nvSpPr>
        <xdr:cNvPr id="15" name="Text Box 10"/>
        <xdr:cNvSpPr txBox="1">
          <a:spLocks noChangeArrowheads="1"/>
        </xdr:cNvSpPr>
      </xdr:nvSpPr>
      <xdr:spPr>
        <a:xfrm>
          <a:off x="4457700" y="7296150"/>
          <a:ext cx="1104900" cy="10001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HG丸ｺﾞｼｯｸM-PRO"/>
              <a:ea typeface="HG丸ｺﾞｼｯｸM-PRO"/>
              <a:cs typeface="HG丸ｺﾞｼｯｸM-PRO"/>
            </a:rPr>
            <a:t>今回のお申込の内訳件数を記載下さい</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（供給地点）</a:t>
          </a:r>
        </a:p>
      </xdr:txBody>
    </xdr:sp>
    <xdr:clientData/>
  </xdr:twoCellAnchor>
  <xdr:twoCellAnchor>
    <xdr:from>
      <xdr:col>7</xdr:col>
      <xdr:colOff>85725</xdr:colOff>
      <xdr:row>28</xdr:row>
      <xdr:rowOff>219075</xdr:rowOff>
    </xdr:from>
    <xdr:to>
      <xdr:col>7</xdr:col>
      <xdr:colOff>647700</xdr:colOff>
      <xdr:row>29</xdr:row>
      <xdr:rowOff>19050</xdr:rowOff>
    </xdr:to>
    <xdr:sp>
      <xdr:nvSpPr>
        <xdr:cNvPr id="16" name="Line 11"/>
        <xdr:cNvSpPr>
          <a:spLocks/>
        </xdr:cNvSpPr>
      </xdr:nvSpPr>
      <xdr:spPr>
        <a:xfrm flipV="1">
          <a:off x="5600700" y="7324725"/>
          <a:ext cx="56197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29</xdr:row>
      <xdr:rowOff>19050</xdr:rowOff>
    </xdr:from>
    <xdr:to>
      <xdr:col>7</xdr:col>
      <xdr:colOff>666750</xdr:colOff>
      <xdr:row>29</xdr:row>
      <xdr:rowOff>190500</xdr:rowOff>
    </xdr:to>
    <xdr:sp>
      <xdr:nvSpPr>
        <xdr:cNvPr id="17" name="Line 12"/>
        <xdr:cNvSpPr>
          <a:spLocks/>
        </xdr:cNvSpPr>
      </xdr:nvSpPr>
      <xdr:spPr>
        <a:xfrm>
          <a:off x="5591175" y="7505700"/>
          <a:ext cx="5905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29</xdr:row>
      <xdr:rowOff>28575</xdr:rowOff>
    </xdr:from>
    <xdr:to>
      <xdr:col>7</xdr:col>
      <xdr:colOff>628650</xdr:colOff>
      <xdr:row>30</xdr:row>
      <xdr:rowOff>209550</xdr:rowOff>
    </xdr:to>
    <xdr:sp>
      <xdr:nvSpPr>
        <xdr:cNvPr id="18" name="Line 13"/>
        <xdr:cNvSpPr>
          <a:spLocks/>
        </xdr:cNvSpPr>
      </xdr:nvSpPr>
      <xdr:spPr>
        <a:xfrm>
          <a:off x="5572125" y="7515225"/>
          <a:ext cx="571500"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29</xdr:row>
      <xdr:rowOff>47625</xdr:rowOff>
    </xdr:from>
    <xdr:to>
      <xdr:col>7</xdr:col>
      <xdr:colOff>619125</xdr:colOff>
      <xdr:row>31</xdr:row>
      <xdr:rowOff>247650</xdr:rowOff>
    </xdr:to>
    <xdr:sp>
      <xdr:nvSpPr>
        <xdr:cNvPr id="19" name="Line 14"/>
        <xdr:cNvSpPr>
          <a:spLocks/>
        </xdr:cNvSpPr>
      </xdr:nvSpPr>
      <xdr:spPr>
        <a:xfrm>
          <a:off x="5591175" y="7534275"/>
          <a:ext cx="542925" cy="885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29</xdr:row>
      <xdr:rowOff>28575</xdr:rowOff>
    </xdr:from>
    <xdr:to>
      <xdr:col>7</xdr:col>
      <xdr:colOff>619125</xdr:colOff>
      <xdr:row>32</xdr:row>
      <xdr:rowOff>323850</xdr:rowOff>
    </xdr:to>
    <xdr:sp>
      <xdr:nvSpPr>
        <xdr:cNvPr id="20" name="Line 15"/>
        <xdr:cNvSpPr>
          <a:spLocks/>
        </xdr:cNvSpPr>
      </xdr:nvSpPr>
      <xdr:spPr>
        <a:xfrm>
          <a:off x="5581650" y="7515225"/>
          <a:ext cx="552450" cy="1285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1</xdr:row>
      <xdr:rowOff>104775</xdr:rowOff>
    </xdr:from>
    <xdr:to>
      <xdr:col>19</xdr:col>
      <xdr:colOff>142875</xdr:colOff>
      <xdr:row>4</xdr:row>
      <xdr:rowOff>47625</xdr:rowOff>
    </xdr:to>
    <xdr:sp>
      <xdr:nvSpPr>
        <xdr:cNvPr id="1" name="線吹き出し 1 (枠付き) 1"/>
        <xdr:cNvSpPr>
          <a:spLocks/>
        </xdr:cNvSpPr>
      </xdr:nvSpPr>
      <xdr:spPr>
        <a:xfrm flipH="1">
          <a:off x="2114550" y="333375"/>
          <a:ext cx="1304925" cy="533400"/>
        </a:xfrm>
        <a:prstGeom prst="borderCallout1">
          <a:avLst>
            <a:gd name="adj1" fmla="val -43199"/>
            <a:gd name="adj2" fmla="val 98097"/>
            <a:gd name="adj3" fmla="val -15939"/>
            <a:gd name="adj4" fmla="val 52171"/>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郵便番号は必ず入力下さい。</a:t>
          </a:r>
        </a:p>
      </xdr:txBody>
    </xdr:sp>
    <xdr:clientData/>
  </xdr:twoCellAnchor>
  <xdr:twoCellAnchor>
    <xdr:from>
      <xdr:col>10</xdr:col>
      <xdr:colOff>152400</xdr:colOff>
      <xdr:row>7</xdr:row>
      <xdr:rowOff>209550</xdr:rowOff>
    </xdr:from>
    <xdr:to>
      <xdr:col>17</xdr:col>
      <xdr:colOff>38100</xdr:colOff>
      <xdr:row>10</xdr:row>
      <xdr:rowOff>104775</xdr:rowOff>
    </xdr:to>
    <xdr:sp>
      <xdr:nvSpPr>
        <xdr:cNvPr id="2" name="線吹き出し 1 (枠付き) 2"/>
        <xdr:cNvSpPr>
          <a:spLocks/>
        </xdr:cNvSpPr>
      </xdr:nvSpPr>
      <xdr:spPr>
        <a:xfrm flipH="1">
          <a:off x="1943100" y="1781175"/>
          <a:ext cx="1066800" cy="533400"/>
        </a:xfrm>
        <a:prstGeom prst="borderCallout1">
          <a:avLst>
            <a:gd name="adj1" fmla="val -123310"/>
            <a:gd name="adj2" fmla="val 34986"/>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twoCellAnchor>
    <xdr:from>
      <xdr:col>16</xdr:col>
      <xdr:colOff>38100</xdr:colOff>
      <xdr:row>10</xdr:row>
      <xdr:rowOff>104775</xdr:rowOff>
    </xdr:from>
    <xdr:to>
      <xdr:col>23</xdr:col>
      <xdr:colOff>0</xdr:colOff>
      <xdr:row>13</xdr:row>
      <xdr:rowOff>171450</xdr:rowOff>
    </xdr:to>
    <xdr:sp>
      <xdr:nvSpPr>
        <xdr:cNvPr id="3" name="直線矢印コネクタ 3"/>
        <xdr:cNvSpPr>
          <a:spLocks/>
        </xdr:cNvSpPr>
      </xdr:nvSpPr>
      <xdr:spPr>
        <a:xfrm>
          <a:off x="2857500" y="2314575"/>
          <a:ext cx="1028700" cy="7239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123825</xdr:rowOff>
    </xdr:from>
    <xdr:to>
      <xdr:col>19</xdr:col>
      <xdr:colOff>19050</xdr:colOff>
      <xdr:row>19</xdr:row>
      <xdr:rowOff>152400</xdr:rowOff>
    </xdr:to>
    <xdr:sp>
      <xdr:nvSpPr>
        <xdr:cNvPr id="4" name="直線矢印コネクタ 4"/>
        <xdr:cNvSpPr>
          <a:spLocks/>
        </xdr:cNvSpPr>
      </xdr:nvSpPr>
      <xdr:spPr>
        <a:xfrm>
          <a:off x="2600325" y="2333625"/>
          <a:ext cx="695325" cy="24003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142875</xdr:rowOff>
    </xdr:from>
    <xdr:to>
      <xdr:col>18</xdr:col>
      <xdr:colOff>114300</xdr:colOff>
      <xdr:row>20</xdr:row>
      <xdr:rowOff>190500</xdr:rowOff>
    </xdr:to>
    <xdr:sp>
      <xdr:nvSpPr>
        <xdr:cNvPr id="5" name="直線矢印コネクタ 5"/>
        <xdr:cNvSpPr>
          <a:spLocks/>
        </xdr:cNvSpPr>
      </xdr:nvSpPr>
      <xdr:spPr>
        <a:xfrm>
          <a:off x="2343150" y="2352675"/>
          <a:ext cx="895350" cy="2733675"/>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30</xdr:row>
      <xdr:rowOff>76200</xdr:rowOff>
    </xdr:from>
    <xdr:to>
      <xdr:col>46</xdr:col>
      <xdr:colOff>95250</xdr:colOff>
      <xdr:row>31</xdr:row>
      <xdr:rowOff>304800</xdr:rowOff>
    </xdr:to>
    <xdr:sp>
      <xdr:nvSpPr>
        <xdr:cNvPr id="6" name="線吹き出し 1 (枠付き) 6"/>
        <xdr:cNvSpPr>
          <a:spLocks/>
        </xdr:cNvSpPr>
      </xdr:nvSpPr>
      <xdr:spPr>
        <a:xfrm flipH="1">
          <a:off x="6448425" y="8115300"/>
          <a:ext cx="1038225" cy="542925"/>
        </a:xfrm>
        <a:prstGeom prst="borderCallout1">
          <a:avLst>
            <a:gd name="adj1" fmla="val 148231"/>
            <a:gd name="adj2" fmla="val 94657"/>
            <a:gd name="adj3" fmla="val 51328"/>
            <a:gd name="adj4" fmla="val -10675"/>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9525</xdr:rowOff>
    </xdr:from>
    <xdr:to>
      <xdr:col>17</xdr:col>
      <xdr:colOff>95250</xdr:colOff>
      <xdr:row>10</xdr:row>
      <xdr:rowOff>123825</xdr:rowOff>
    </xdr:to>
    <xdr:sp>
      <xdr:nvSpPr>
        <xdr:cNvPr id="1" name="線吹き出し 1 (枠付き) 1"/>
        <xdr:cNvSpPr>
          <a:spLocks/>
        </xdr:cNvSpPr>
      </xdr:nvSpPr>
      <xdr:spPr>
        <a:xfrm flipH="1">
          <a:off x="2009775" y="1838325"/>
          <a:ext cx="1057275" cy="533400"/>
        </a:xfrm>
        <a:prstGeom prst="borderCallout1">
          <a:avLst>
            <a:gd name="adj1" fmla="val -158819"/>
            <a:gd name="adj2" fmla="val 18527"/>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twoCellAnchor>
    <xdr:from>
      <xdr:col>3</xdr:col>
      <xdr:colOff>47625</xdr:colOff>
      <xdr:row>3</xdr:row>
      <xdr:rowOff>219075</xdr:rowOff>
    </xdr:from>
    <xdr:to>
      <xdr:col>10</xdr:col>
      <xdr:colOff>114300</xdr:colOff>
      <xdr:row>6</xdr:row>
      <xdr:rowOff>57150</xdr:rowOff>
    </xdr:to>
    <xdr:sp>
      <xdr:nvSpPr>
        <xdr:cNvPr id="2" name="線吹き出し 1 (枠付き) 2"/>
        <xdr:cNvSpPr>
          <a:spLocks/>
        </xdr:cNvSpPr>
      </xdr:nvSpPr>
      <xdr:spPr>
        <a:xfrm flipH="1">
          <a:off x="571500" y="762000"/>
          <a:ext cx="1333500" cy="533400"/>
        </a:xfrm>
        <a:prstGeom prst="borderCallout1">
          <a:avLst>
            <a:gd name="adj1" fmla="val -120351"/>
            <a:gd name="adj2" fmla="val 10504"/>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郵便番号は必ず入力下さい。</a:t>
          </a:r>
        </a:p>
      </xdr:txBody>
    </xdr:sp>
    <xdr:clientData/>
  </xdr:twoCellAnchor>
  <xdr:twoCellAnchor>
    <xdr:from>
      <xdr:col>17</xdr:col>
      <xdr:colOff>114300</xdr:colOff>
      <xdr:row>9</xdr:row>
      <xdr:rowOff>57150</xdr:rowOff>
    </xdr:from>
    <xdr:to>
      <xdr:col>24</xdr:col>
      <xdr:colOff>114300</xdr:colOff>
      <xdr:row>13</xdr:row>
      <xdr:rowOff>76200</xdr:rowOff>
    </xdr:to>
    <xdr:sp>
      <xdr:nvSpPr>
        <xdr:cNvPr id="3" name="直線矢印コネクタ 3"/>
        <xdr:cNvSpPr>
          <a:spLocks/>
        </xdr:cNvSpPr>
      </xdr:nvSpPr>
      <xdr:spPr>
        <a:xfrm>
          <a:off x="3086100" y="2105025"/>
          <a:ext cx="1066800" cy="8763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10</xdr:row>
      <xdr:rowOff>133350</xdr:rowOff>
    </xdr:from>
    <xdr:to>
      <xdr:col>19</xdr:col>
      <xdr:colOff>104775</xdr:colOff>
      <xdr:row>17</xdr:row>
      <xdr:rowOff>142875</xdr:rowOff>
    </xdr:to>
    <xdr:sp>
      <xdr:nvSpPr>
        <xdr:cNvPr id="4" name="直線矢印コネクタ 4"/>
        <xdr:cNvSpPr>
          <a:spLocks/>
        </xdr:cNvSpPr>
      </xdr:nvSpPr>
      <xdr:spPr>
        <a:xfrm>
          <a:off x="2543175" y="2381250"/>
          <a:ext cx="838200" cy="17526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10</xdr:row>
      <xdr:rowOff>123825</xdr:rowOff>
    </xdr:from>
    <xdr:to>
      <xdr:col>19</xdr:col>
      <xdr:colOff>114300</xdr:colOff>
      <xdr:row>18</xdr:row>
      <xdr:rowOff>200025</xdr:rowOff>
    </xdr:to>
    <xdr:sp>
      <xdr:nvSpPr>
        <xdr:cNvPr id="5" name="直線矢印コネクタ 5"/>
        <xdr:cNvSpPr>
          <a:spLocks/>
        </xdr:cNvSpPr>
      </xdr:nvSpPr>
      <xdr:spPr>
        <a:xfrm>
          <a:off x="2390775" y="2371725"/>
          <a:ext cx="1000125" cy="213360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24</xdr:row>
      <xdr:rowOff>190500</xdr:rowOff>
    </xdr:from>
    <xdr:to>
      <xdr:col>42</xdr:col>
      <xdr:colOff>76200</xdr:colOff>
      <xdr:row>26</xdr:row>
      <xdr:rowOff>104775</xdr:rowOff>
    </xdr:to>
    <xdr:sp>
      <xdr:nvSpPr>
        <xdr:cNvPr id="6" name="線吹き出し 1 (枠付き) 6"/>
        <xdr:cNvSpPr>
          <a:spLocks/>
        </xdr:cNvSpPr>
      </xdr:nvSpPr>
      <xdr:spPr>
        <a:xfrm flipH="1">
          <a:off x="5819775" y="6381750"/>
          <a:ext cx="1038225" cy="542925"/>
        </a:xfrm>
        <a:prstGeom prst="borderCallout1">
          <a:avLst>
            <a:gd name="adj1" fmla="val 104365"/>
            <a:gd name="adj2" fmla="val 166675"/>
            <a:gd name="adj3" fmla="val 51328"/>
            <a:gd name="adj4" fmla="val -10675"/>
          </a:avLst>
        </a:prstGeom>
        <a:solidFill>
          <a:srgbClr val="FFFFFF"/>
        </a:solidFill>
        <a:ln w="25400"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リストから選択して下さい。</a:t>
          </a:r>
        </a:p>
      </xdr:txBody>
    </xdr:sp>
    <xdr:clientData/>
  </xdr:twoCellAnchor>
  <xdr:twoCellAnchor>
    <xdr:from>
      <xdr:col>32</xdr:col>
      <xdr:colOff>123825</xdr:colOff>
      <xdr:row>26</xdr:row>
      <xdr:rowOff>142875</xdr:rowOff>
    </xdr:from>
    <xdr:to>
      <xdr:col>39</xdr:col>
      <xdr:colOff>38100</xdr:colOff>
      <xdr:row>33</xdr:row>
      <xdr:rowOff>66675</xdr:rowOff>
    </xdr:to>
    <xdr:sp>
      <xdr:nvSpPr>
        <xdr:cNvPr id="7" name="直線矢印コネクタ 7"/>
        <xdr:cNvSpPr>
          <a:spLocks/>
        </xdr:cNvSpPr>
      </xdr:nvSpPr>
      <xdr:spPr>
        <a:xfrm flipH="1">
          <a:off x="5381625" y="6962775"/>
          <a:ext cx="981075" cy="169545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26</xdr:row>
      <xdr:rowOff>142875</xdr:rowOff>
    </xdr:from>
    <xdr:to>
      <xdr:col>40</xdr:col>
      <xdr:colOff>142875</xdr:colOff>
      <xdr:row>34</xdr:row>
      <xdr:rowOff>142875</xdr:rowOff>
    </xdr:to>
    <xdr:sp>
      <xdr:nvSpPr>
        <xdr:cNvPr id="8" name="直線矢印コネクタ 8"/>
        <xdr:cNvSpPr>
          <a:spLocks/>
        </xdr:cNvSpPr>
      </xdr:nvSpPr>
      <xdr:spPr>
        <a:xfrm flipH="1">
          <a:off x="5448300" y="6962775"/>
          <a:ext cx="1171575" cy="2000250"/>
        </a:xfrm>
        <a:prstGeom prst="straightConnector1">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38</xdr:row>
      <xdr:rowOff>0</xdr:rowOff>
    </xdr:from>
    <xdr:to>
      <xdr:col>45</xdr:col>
      <xdr:colOff>0</xdr:colOff>
      <xdr:row>38</xdr:row>
      <xdr:rowOff>0</xdr:rowOff>
    </xdr:to>
    <xdr:sp>
      <xdr:nvSpPr>
        <xdr:cNvPr id="1" name="Line 6"/>
        <xdr:cNvSpPr>
          <a:spLocks/>
        </xdr:cNvSpPr>
      </xdr:nvSpPr>
      <xdr:spPr>
        <a:xfrm>
          <a:off x="5950267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39640;&#22311;&#65319;&#30003;&#36796;&#26360;&#12304;&#21453;&#26144;&#2925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65339;&#27096;&#24335;&#65341;%20&#25509;&#32154;&#20379;&#32102;&#20860;&#22522;&#26412;&#22865;&#32004;&#30003;&#36796;&#26360;%20&#12362;&#12424;&#12403;&#21029;&#32025;&#65288;&#39640;&#22311;&#20197;&#19978;&#20379;&#32102;&#20596;&#32113;&#19968;&#27096;&#2433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epco.co.jp/corporateinfo/provide/engineering/wsc/&#39640;&#22311;&#65319;&#30003;&#36796;&#26360;&#12304;&#21453;&#26144;&#29256;&#123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314;&#23455;&#38656;&#21516;&#37327;&#65288;&#21463;&#38651;&#20596;&#65306;&#25509;&#32154;&#30003;&#36796;&#263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調契約申込書"/>
      <sheetName val="別紙"/>
      <sheetName val="別紙 (連記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接続供給契約申込書"/>
      <sheetName val="（選択肢・業種名称）"/>
      <sheetName val="接続供給兼基本契約申込書"/>
      <sheetName val="申込記入例"/>
      <sheetName val="別紙"/>
      <sheetName val="別紙記入例"/>
      <sheetName val="別紙(連記式)(計画・実需Ｌ側)"/>
      <sheetName val="別紙(連記式)(記入例)"/>
      <sheetName val="別紙(計画・実需Ｌ側)"/>
      <sheetName val="別紙 (実需Ｇ側)"/>
      <sheetName val="別紙 (連記式)(実需Ｇ側)"/>
    </sheetNames>
    <sheetDataSet>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6">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発調契約申込書"/>
      <sheetName val="別紙"/>
      <sheetName val="別紙 (連記式)"/>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申込記入例"/>
      <sheetName val="新様式⇒"/>
      <sheetName val="接続供給契約申込書"/>
      <sheetName val="別紙 (実需Ｇ側)"/>
      <sheetName val="現行様式からの変更箇所⇒"/>
      <sheetName val="接続供給契約申込書（変更箇所）"/>
      <sheetName val="記入例⇒"/>
      <sheetName val="申込書記入例"/>
      <sheetName val="別紙（実需G側） 記入例"/>
      <sheetName val="別紙記入例"/>
      <sheetName val="別紙(個別)-2"/>
      <sheetName val="別紙(個別)-3"/>
      <sheetName val="別紙(個別)-4"/>
      <sheetName val="別紙(個別)-5"/>
      <sheetName val="別紙(個別)-6"/>
      <sheetName val="別紙(個別)-7"/>
      <sheetName val="別紙(個別)-8"/>
      <sheetName val="別紙(個別)-9"/>
      <sheetName val="別紙(個別)-10"/>
      <sheetName val="別紙(個別)-11"/>
      <sheetName val="別紙(個別)-12"/>
      <sheetName val="別紙(個別)-13"/>
      <sheetName val="別紙(個別)-14"/>
      <sheetName val="別紙(個別)-15"/>
      <sheetName val="別紙(個別)-16"/>
      <sheetName val="別紙(個別)-17"/>
      <sheetName val="別紙(個別)-18"/>
      <sheetName val="別紙(個別)-19"/>
      <sheetName val="別紙(個別)-20"/>
      <sheetName val="別紙(個別)-21"/>
      <sheetName val="別紙(個別)-22"/>
      <sheetName val="別紙(個別)-23"/>
      <sheetName val="別紙(個別)-24"/>
      <sheetName val="別紙(個別)-25"/>
      <sheetName val="別紙(個別)-26"/>
      <sheetName val="別紙(個別)-27"/>
      <sheetName val="別紙(個別)-28"/>
      <sheetName val="別紙(個別)-29"/>
      <sheetName val="別紙(個別)-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B2:I38"/>
  <sheetViews>
    <sheetView view="pageBreakPreview" zoomScaleNormal="85" zoomScaleSheetLayoutView="100" zoomScalePageLayoutView="0" workbookViewId="0" topLeftCell="A1">
      <selection activeCell="H2" sqref="H2"/>
    </sheetView>
  </sheetViews>
  <sheetFormatPr defaultColWidth="9.00390625" defaultRowHeight="13.5"/>
  <cols>
    <col min="1" max="1" width="1.625" style="11" customWidth="1"/>
    <col min="2" max="3" width="11.75390625" style="11" customWidth="1"/>
    <col min="4" max="4" width="12.00390625" style="11" customWidth="1"/>
    <col min="5" max="8" width="11.75390625" style="11" customWidth="1"/>
    <col min="9" max="9" width="12.00390625" style="11" customWidth="1"/>
    <col min="10" max="10" width="1.00390625" style="11" customWidth="1"/>
    <col min="11" max="16384" width="9.00390625" style="11" customWidth="1"/>
  </cols>
  <sheetData>
    <row r="1" ht="3.75" customHeight="1"/>
    <row r="2" ht="13.5">
      <c r="I2" s="8"/>
    </row>
    <row r="3" ht="13.5">
      <c r="I3" s="8"/>
    </row>
    <row r="4" ht="20.25" customHeight="1">
      <c r="I4" s="8" t="s">
        <v>176</v>
      </c>
    </row>
    <row r="5" spans="2:9" ht="13.5">
      <c r="B5" s="105" t="s">
        <v>78</v>
      </c>
      <c r="C5" s="105"/>
      <c r="D5" s="60" t="s">
        <v>50</v>
      </c>
      <c r="E5" s="61"/>
      <c r="F5" s="61"/>
      <c r="G5" s="61"/>
      <c r="H5" s="61"/>
      <c r="I5" s="61"/>
    </row>
    <row r="6" spans="2:9" ht="33" customHeight="1">
      <c r="B6" s="61"/>
      <c r="C6" s="106" t="s">
        <v>161</v>
      </c>
      <c r="D6" s="106"/>
      <c r="E6" s="106"/>
      <c r="F6" s="106"/>
      <c r="G6" s="106"/>
      <c r="H6" s="106"/>
      <c r="I6" s="61"/>
    </row>
    <row r="7" spans="2:9" ht="12" customHeight="1">
      <c r="B7" s="61"/>
      <c r="C7" s="61"/>
      <c r="D7" s="61"/>
      <c r="E7" s="61"/>
      <c r="F7" s="61"/>
      <c r="G7" s="61"/>
      <c r="H7" s="61"/>
      <c r="I7" s="61"/>
    </row>
    <row r="8" spans="2:9" ht="55.5" customHeight="1">
      <c r="B8" s="107" t="s">
        <v>162</v>
      </c>
      <c r="C8" s="107"/>
      <c r="D8" s="107"/>
      <c r="E8" s="107"/>
      <c r="F8" s="107"/>
      <c r="G8" s="107"/>
      <c r="H8" s="107"/>
      <c r="I8" s="107"/>
    </row>
    <row r="9" spans="2:9" ht="7.5" customHeight="1">
      <c r="B9" s="61"/>
      <c r="C9" s="61"/>
      <c r="D9" s="61"/>
      <c r="E9" s="61"/>
      <c r="F9" s="61"/>
      <c r="G9" s="61"/>
      <c r="H9" s="61"/>
      <c r="I9" s="61"/>
    </row>
    <row r="10" spans="2:9" ht="19.5" customHeight="1">
      <c r="B10" s="61" t="s">
        <v>51</v>
      </c>
      <c r="C10" s="61"/>
      <c r="D10" s="61"/>
      <c r="E10" s="61"/>
      <c r="F10" s="61"/>
      <c r="G10" s="61"/>
      <c r="H10" s="61"/>
      <c r="I10" s="61"/>
    </row>
    <row r="11" spans="2:9" ht="19.5" customHeight="1">
      <c r="B11" s="108" t="s">
        <v>52</v>
      </c>
      <c r="C11" s="109"/>
      <c r="D11" s="62" t="s">
        <v>53</v>
      </c>
      <c r="E11" s="112"/>
      <c r="F11" s="112"/>
      <c r="G11" s="112"/>
      <c r="H11" s="112"/>
      <c r="I11" s="113"/>
    </row>
    <row r="12" spans="2:9" ht="19.5" customHeight="1">
      <c r="B12" s="110"/>
      <c r="C12" s="111"/>
      <c r="D12" s="63" t="s">
        <v>54</v>
      </c>
      <c r="E12" s="114"/>
      <c r="F12" s="114"/>
      <c r="G12" s="114"/>
      <c r="H12" s="114"/>
      <c r="I12" s="115"/>
    </row>
    <row r="13" spans="2:9" ht="19.5" customHeight="1">
      <c r="B13" s="110"/>
      <c r="C13" s="111"/>
      <c r="D13" s="63" t="s">
        <v>55</v>
      </c>
      <c r="E13" s="114"/>
      <c r="F13" s="114"/>
      <c r="G13" s="114"/>
      <c r="H13" s="114"/>
      <c r="I13" s="115"/>
    </row>
    <row r="14" spans="2:9" ht="19.5" customHeight="1">
      <c r="B14" s="110"/>
      <c r="C14" s="111"/>
      <c r="D14" s="63" t="s">
        <v>56</v>
      </c>
      <c r="E14" s="114"/>
      <c r="F14" s="114"/>
      <c r="G14" s="114"/>
      <c r="H14" s="114"/>
      <c r="I14" s="115"/>
    </row>
    <row r="15" spans="2:9" ht="19.5" customHeight="1">
      <c r="B15" s="110"/>
      <c r="C15" s="111"/>
      <c r="D15" s="63"/>
      <c r="E15" s="103"/>
      <c r="F15" s="103"/>
      <c r="G15" s="103"/>
      <c r="H15" s="103"/>
      <c r="I15" s="104"/>
    </row>
    <row r="16" spans="2:9" ht="19.5" customHeight="1">
      <c r="B16" s="120" t="s">
        <v>163</v>
      </c>
      <c r="C16" s="121"/>
      <c r="D16" s="62" t="s">
        <v>57</v>
      </c>
      <c r="E16" s="112"/>
      <c r="F16" s="112"/>
      <c r="G16" s="112"/>
      <c r="H16" s="112"/>
      <c r="I16" s="113"/>
    </row>
    <row r="17" spans="2:9" ht="19.5" customHeight="1">
      <c r="B17" s="110"/>
      <c r="C17" s="122"/>
      <c r="D17" s="63" t="s">
        <v>58</v>
      </c>
      <c r="E17" s="114"/>
      <c r="F17" s="114"/>
      <c r="G17" s="114"/>
      <c r="H17" s="114"/>
      <c r="I17" s="115"/>
    </row>
    <row r="18" spans="2:9" ht="19.5" customHeight="1">
      <c r="B18" s="110"/>
      <c r="C18" s="122"/>
      <c r="D18" s="63" t="s">
        <v>56</v>
      </c>
      <c r="E18" s="114"/>
      <c r="F18" s="114"/>
      <c r="G18" s="114"/>
      <c r="H18" s="114"/>
      <c r="I18" s="115"/>
    </row>
    <row r="19" spans="2:9" ht="19.5" customHeight="1">
      <c r="B19" s="110"/>
      <c r="C19" s="122"/>
      <c r="D19" s="63"/>
      <c r="E19" s="114"/>
      <c r="F19" s="114"/>
      <c r="G19" s="114"/>
      <c r="H19" s="114"/>
      <c r="I19" s="115"/>
    </row>
    <row r="20" spans="2:9" ht="19.5" customHeight="1">
      <c r="B20" s="110"/>
      <c r="C20" s="122"/>
      <c r="D20" s="63" t="s">
        <v>59</v>
      </c>
      <c r="E20" s="114"/>
      <c r="F20" s="114"/>
      <c r="G20" s="114"/>
      <c r="H20" s="114"/>
      <c r="I20" s="115"/>
    </row>
    <row r="21" spans="2:9" ht="19.5" customHeight="1">
      <c r="B21" s="123"/>
      <c r="C21" s="124"/>
      <c r="D21" s="64" t="s">
        <v>60</v>
      </c>
      <c r="E21" s="103"/>
      <c r="F21" s="103"/>
      <c r="G21" s="103"/>
      <c r="H21" s="103"/>
      <c r="I21" s="104"/>
    </row>
    <row r="22" spans="2:9" ht="6.75" customHeight="1">
      <c r="B22" s="61"/>
      <c r="C22" s="61"/>
      <c r="D22" s="61"/>
      <c r="E22" s="61" t="s">
        <v>75</v>
      </c>
      <c r="F22" s="61"/>
      <c r="G22" s="61"/>
      <c r="H22" s="61"/>
      <c r="I22" s="61"/>
    </row>
    <row r="23" spans="2:9" ht="19.5" customHeight="1">
      <c r="B23" s="61" t="s">
        <v>61</v>
      </c>
      <c r="C23" s="61"/>
      <c r="D23" s="61"/>
      <c r="E23" s="61"/>
      <c r="F23" s="61"/>
      <c r="G23" s="61"/>
      <c r="H23" s="61"/>
      <c r="I23" s="61"/>
    </row>
    <row r="24" spans="2:9" ht="26.25" customHeight="1">
      <c r="B24" s="116" t="s">
        <v>62</v>
      </c>
      <c r="C24" s="117"/>
      <c r="D24" s="116" t="s">
        <v>63</v>
      </c>
      <c r="E24" s="117"/>
      <c r="F24" s="117"/>
      <c r="G24" s="117"/>
      <c r="H24" s="117"/>
      <c r="I24" s="118"/>
    </row>
    <row r="25" spans="2:9" ht="30" customHeight="1">
      <c r="B25" s="119" t="s">
        <v>64</v>
      </c>
      <c r="C25" s="118"/>
      <c r="D25" s="116" t="s">
        <v>78</v>
      </c>
      <c r="E25" s="117"/>
      <c r="F25" s="117"/>
      <c r="G25" s="117"/>
      <c r="H25" s="117"/>
      <c r="I25" s="118"/>
    </row>
    <row r="26" spans="2:9" ht="24" customHeight="1">
      <c r="B26" s="127" t="s">
        <v>65</v>
      </c>
      <c r="C26" s="127"/>
      <c r="D26" s="127"/>
      <c r="E26" s="127"/>
      <c r="F26" s="127"/>
      <c r="G26" s="127"/>
      <c r="H26" s="127"/>
      <c r="I26" s="127"/>
    </row>
    <row r="27" spans="2:9" ht="24.75" customHeight="1">
      <c r="B27" s="128" t="s">
        <v>79</v>
      </c>
      <c r="C27" s="128"/>
      <c r="D27" s="128" t="s">
        <v>66</v>
      </c>
      <c r="E27" s="128"/>
      <c r="F27" s="128"/>
      <c r="G27" s="128"/>
      <c r="H27" s="128"/>
      <c r="I27" s="128"/>
    </row>
    <row r="28" spans="2:9" ht="20.25" customHeight="1">
      <c r="B28" s="129"/>
      <c r="C28" s="129"/>
      <c r="D28" s="129" t="s">
        <v>67</v>
      </c>
      <c r="E28" s="129"/>
      <c r="F28" s="129"/>
      <c r="G28" s="129" t="s">
        <v>68</v>
      </c>
      <c r="H28" s="129"/>
      <c r="I28" s="129"/>
    </row>
    <row r="29" spans="2:9" ht="30" customHeight="1">
      <c r="B29" s="133" t="s">
        <v>69</v>
      </c>
      <c r="C29" s="133"/>
      <c r="D29" s="134"/>
      <c r="E29" s="135"/>
      <c r="F29" s="66" t="s">
        <v>70</v>
      </c>
      <c r="G29" s="136"/>
      <c r="H29" s="137"/>
      <c r="I29" s="67" t="s">
        <v>70</v>
      </c>
    </row>
    <row r="30" spans="2:9" ht="30" customHeight="1">
      <c r="B30" s="142" t="s">
        <v>71</v>
      </c>
      <c r="C30" s="143"/>
      <c r="D30" s="144"/>
      <c r="E30" s="145"/>
      <c r="F30" s="68" t="s">
        <v>70</v>
      </c>
      <c r="G30" s="146"/>
      <c r="H30" s="147"/>
      <c r="I30" s="69" t="s">
        <v>70</v>
      </c>
    </row>
    <row r="31" spans="2:9" s="12" customFormat="1" ht="24" customHeight="1">
      <c r="B31" s="138" t="s">
        <v>86</v>
      </c>
      <c r="C31" s="70" t="s">
        <v>87</v>
      </c>
      <c r="D31" s="140"/>
      <c r="E31" s="141"/>
      <c r="F31" s="57" t="s">
        <v>70</v>
      </c>
      <c r="G31" s="125"/>
      <c r="H31" s="126"/>
      <c r="I31" s="71" t="s">
        <v>70</v>
      </c>
    </row>
    <row r="32" spans="2:9" s="12" customFormat="1" ht="24" customHeight="1">
      <c r="B32" s="139"/>
      <c r="C32" s="72" t="s">
        <v>85</v>
      </c>
      <c r="D32" s="149"/>
      <c r="E32" s="150"/>
      <c r="F32" s="57" t="s">
        <v>70</v>
      </c>
      <c r="G32" s="125"/>
      <c r="H32" s="126"/>
      <c r="I32" s="71" t="s">
        <v>70</v>
      </c>
    </row>
    <row r="33" spans="2:9" ht="30" customHeight="1">
      <c r="B33" s="151" t="s">
        <v>72</v>
      </c>
      <c r="C33" s="152"/>
      <c r="D33" s="153"/>
      <c r="E33" s="154"/>
      <c r="F33" s="73" t="s">
        <v>70</v>
      </c>
      <c r="G33" s="130"/>
      <c r="H33" s="131"/>
      <c r="I33" s="74" t="s">
        <v>70</v>
      </c>
    </row>
    <row r="34" spans="2:9" ht="30" customHeight="1">
      <c r="B34" s="119" t="s">
        <v>73</v>
      </c>
      <c r="C34" s="118"/>
      <c r="D34" s="157"/>
      <c r="E34" s="158"/>
      <c r="F34" s="75" t="s">
        <v>70</v>
      </c>
      <c r="G34" s="159"/>
      <c r="H34" s="160"/>
      <c r="I34" s="65" t="s">
        <v>70</v>
      </c>
    </row>
    <row r="35" spans="2:9" ht="23.25" customHeight="1">
      <c r="B35" s="129" t="s">
        <v>74</v>
      </c>
      <c r="C35" s="148"/>
      <c r="D35" s="148"/>
      <c r="E35" s="148"/>
      <c r="F35" s="148"/>
      <c r="G35" s="148"/>
      <c r="H35" s="148"/>
      <c r="I35" s="148"/>
    </row>
    <row r="36" spans="2:9" ht="23.25" customHeight="1">
      <c r="B36" s="129"/>
      <c r="C36" s="130"/>
      <c r="D36" s="131"/>
      <c r="E36" s="131"/>
      <c r="F36" s="131"/>
      <c r="G36" s="131"/>
      <c r="H36" s="131"/>
      <c r="I36" s="132"/>
    </row>
    <row r="37" spans="2:9" s="12" customFormat="1" ht="13.5">
      <c r="B37" s="155" t="s">
        <v>177</v>
      </c>
      <c r="C37" s="155"/>
      <c r="D37" s="155"/>
      <c r="E37" s="155"/>
      <c r="F37" s="155"/>
      <c r="G37" s="155"/>
      <c r="H37" s="155"/>
      <c r="I37" s="155"/>
    </row>
    <row r="38" spans="2:9" s="12" customFormat="1" ht="23.25" customHeight="1">
      <c r="B38" s="156"/>
      <c r="C38" s="156"/>
      <c r="D38" s="156"/>
      <c r="E38" s="156"/>
      <c r="F38" s="156"/>
      <c r="G38" s="156"/>
      <c r="H38" s="156"/>
      <c r="I38" s="156"/>
    </row>
  </sheetData>
  <sheetProtection/>
  <mergeCells count="46">
    <mergeCell ref="C35:I35"/>
    <mergeCell ref="D32:E32"/>
    <mergeCell ref="B33:C33"/>
    <mergeCell ref="D33:E33"/>
    <mergeCell ref="G33:H33"/>
    <mergeCell ref="B37:I38"/>
    <mergeCell ref="B34:C34"/>
    <mergeCell ref="D34:E34"/>
    <mergeCell ref="G34:H34"/>
    <mergeCell ref="B35:B36"/>
    <mergeCell ref="C36:I36"/>
    <mergeCell ref="B29:C29"/>
    <mergeCell ref="D29:E29"/>
    <mergeCell ref="G29:H29"/>
    <mergeCell ref="B31:B32"/>
    <mergeCell ref="D31:E31"/>
    <mergeCell ref="B30:C30"/>
    <mergeCell ref="D30:E30"/>
    <mergeCell ref="G30:H30"/>
    <mergeCell ref="G32:H32"/>
    <mergeCell ref="G31:H31"/>
    <mergeCell ref="B26:I26"/>
    <mergeCell ref="B27:C28"/>
    <mergeCell ref="D27:I27"/>
    <mergeCell ref="D28:F28"/>
    <mergeCell ref="G28:I28"/>
    <mergeCell ref="D24:I24"/>
    <mergeCell ref="B25:C25"/>
    <mergeCell ref="D25:I25"/>
    <mergeCell ref="B24:C24"/>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B1:AY42"/>
  <sheetViews>
    <sheetView showZeros="0" view="pageBreakPreview" zoomScaleSheetLayoutView="100" zoomScalePageLayoutView="0" workbookViewId="0" topLeftCell="A1">
      <selection activeCell="AY2" sqref="AY2"/>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163" t="s">
        <v>164</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X1" s="9" t="s">
        <v>47</v>
      </c>
      <c r="AY1" s="10">
        <v>30</v>
      </c>
    </row>
    <row r="2" spans="2:48" ht="9.75" customHeight="1">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7"/>
      <c r="AT2" s="77"/>
      <c r="AU2" s="77"/>
      <c r="AV2" s="78"/>
    </row>
    <row r="3" spans="2:48" ht="15.75" customHeight="1">
      <c r="B3" s="165" t="s">
        <v>119</v>
      </c>
      <c r="C3" s="166"/>
      <c r="D3" s="166"/>
      <c r="E3" s="166"/>
      <c r="F3" s="166"/>
      <c r="G3" s="166"/>
      <c r="H3" s="166"/>
      <c r="I3" s="166"/>
      <c r="J3" s="166"/>
      <c r="K3" s="166"/>
      <c r="L3" s="166"/>
      <c r="M3" s="166"/>
      <c r="N3" s="167"/>
      <c r="O3" s="168" t="e">
        <f>VLOOKUP($AY$1,Data,3,FALSE)</f>
        <v>#REF!</v>
      </c>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70"/>
    </row>
    <row r="4" spans="2:48" ht="21" customHeight="1">
      <c r="B4" s="171" t="s">
        <v>157</v>
      </c>
      <c r="C4" s="172"/>
      <c r="D4" s="172"/>
      <c r="E4" s="172"/>
      <c r="F4" s="172"/>
      <c r="G4" s="172"/>
      <c r="H4" s="172"/>
      <c r="I4" s="172"/>
      <c r="J4" s="172"/>
      <c r="K4" s="172"/>
      <c r="L4" s="172"/>
      <c r="M4" s="172"/>
      <c r="N4" s="173"/>
      <c r="O4" s="174" t="e">
        <f>VLOOKUP($AY$1,Data,4,FALSE)</f>
        <v>#REF!</v>
      </c>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6"/>
    </row>
    <row r="5" spans="2:48" ht="23.25" customHeight="1">
      <c r="B5" s="177" t="s">
        <v>165</v>
      </c>
      <c r="C5" s="178"/>
      <c r="D5" s="178"/>
      <c r="E5" s="178"/>
      <c r="F5" s="178"/>
      <c r="G5" s="178"/>
      <c r="H5" s="178"/>
      <c r="I5" s="178"/>
      <c r="J5" s="178"/>
      <c r="K5" s="178"/>
      <c r="L5" s="178"/>
      <c r="M5" s="178"/>
      <c r="N5" s="179"/>
      <c r="O5" s="180" t="e">
        <f>VLOOKUP($AY$1,Data,5,FALSE)</f>
        <v>#REF!</v>
      </c>
      <c r="P5" s="181"/>
      <c r="Q5" s="181"/>
      <c r="R5" s="181"/>
      <c r="S5" s="181"/>
      <c r="T5" s="181"/>
      <c r="U5" s="181"/>
      <c r="V5" s="181"/>
      <c r="W5" s="181"/>
      <c r="X5" s="181"/>
      <c r="Y5" s="181"/>
      <c r="Z5" s="181"/>
      <c r="AA5" s="181"/>
      <c r="AB5" s="181"/>
      <c r="AC5" s="181"/>
      <c r="AD5" s="181"/>
      <c r="AE5" s="181"/>
      <c r="AF5" s="181"/>
      <c r="AG5" s="181"/>
      <c r="AH5" s="181"/>
      <c r="AI5" s="181"/>
      <c r="AJ5" s="181"/>
      <c r="AK5" s="181"/>
      <c r="AL5" s="181"/>
      <c r="AM5" s="599" t="e">
        <f>VLOOKUP($AY$1,Data,65,FALSE)</f>
        <v>#REF!</v>
      </c>
      <c r="AN5" s="599"/>
      <c r="AO5" s="599"/>
      <c r="AP5" s="599"/>
      <c r="AQ5" s="599"/>
      <c r="AR5" s="599" t="e">
        <f>VLOOKUP($AY$1,Data,66,FALSE)</f>
        <v>#REF!</v>
      </c>
      <c r="AS5" s="599"/>
      <c r="AT5" s="599"/>
      <c r="AU5" s="599"/>
      <c r="AV5" s="599"/>
    </row>
    <row r="6" spans="2:48" ht="18" customHeight="1">
      <c r="B6" s="184" t="s">
        <v>43</v>
      </c>
      <c r="C6" s="185"/>
      <c r="D6" s="185"/>
      <c r="E6" s="185"/>
      <c r="F6" s="185"/>
      <c r="G6" s="185"/>
      <c r="H6" s="185"/>
      <c r="I6" s="185"/>
      <c r="J6" s="185"/>
      <c r="K6" s="185"/>
      <c r="L6" s="185"/>
      <c r="M6" s="185"/>
      <c r="N6" s="186"/>
      <c r="O6" s="190" t="s">
        <v>115</v>
      </c>
      <c r="P6" s="191"/>
      <c r="Q6" s="192" t="e">
        <f>IF(VLOOKUP($AY$1,Data,6,FALSE)="","",TEXT(VLOOKUP($AY$1,Data,6,FALSE),"000-0000"))</f>
        <v>#REF!</v>
      </c>
      <c r="R6" s="193"/>
      <c r="S6" s="193"/>
      <c r="T6" s="193"/>
      <c r="U6" s="193"/>
      <c r="V6" s="194"/>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row>
    <row r="7" spans="2:48" ht="18" customHeight="1">
      <c r="B7" s="187"/>
      <c r="C7" s="188"/>
      <c r="D7" s="188"/>
      <c r="E7" s="188"/>
      <c r="F7" s="188"/>
      <c r="G7" s="188"/>
      <c r="H7" s="188"/>
      <c r="I7" s="188"/>
      <c r="J7" s="188"/>
      <c r="K7" s="188"/>
      <c r="L7" s="188"/>
      <c r="M7" s="188"/>
      <c r="N7" s="189"/>
      <c r="O7" s="197" t="e">
        <f>VLOOKUP($AY$1,Data,7,FALSE)&amp;VLOOKUP($AY$1,Data,8,FALSE)</f>
        <v>#REF!</v>
      </c>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9"/>
    </row>
    <row r="8" spans="2:48" ht="17.25" customHeight="1">
      <c r="B8" s="184" t="s">
        <v>29</v>
      </c>
      <c r="C8" s="185"/>
      <c r="D8" s="185"/>
      <c r="E8" s="185"/>
      <c r="F8" s="185"/>
      <c r="G8" s="185"/>
      <c r="H8" s="185"/>
      <c r="I8" s="185"/>
      <c r="J8" s="185"/>
      <c r="K8" s="185"/>
      <c r="L8" s="185"/>
      <c r="M8" s="185"/>
      <c r="N8" s="186"/>
      <c r="O8" s="599" t="e">
        <f>VLOOKUP($AY$1,Data,9,FALSE)</f>
        <v>#REF!</v>
      </c>
      <c r="P8" s="599"/>
      <c r="Q8" s="599"/>
      <c r="R8" s="599"/>
      <c r="S8" s="599"/>
      <c r="T8" s="599"/>
      <c r="U8" s="599"/>
      <c r="V8" s="599"/>
      <c r="W8" s="599"/>
      <c r="X8" s="599"/>
      <c r="Y8" s="599"/>
      <c r="Z8" s="599"/>
      <c r="AA8" s="599"/>
      <c r="AB8" s="599"/>
      <c r="AC8" s="599"/>
      <c r="AD8" s="599"/>
      <c r="AE8" s="599"/>
      <c r="AF8" s="599"/>
      <c r="AG8" s="599"/>
      <c r="AH8" s="599"/>
      <c r="AI8" s="203" t="s">
        <v>84</v>
      </c>
      <c r="AJ8" s="203"/>
      <c r="AK8" s="203"/>
      <c r="AL8" s="203"/>
      <c r="AM8" s="203"/>
      <c r="AN8" s="203"/>
      <c r="AO8" s="203"/>
      <c r="AP8" s="203"/>
      <c r="AQ8" s="203"/>
      <c r="AR8" s="203"/>
      <c r="AS8" s="203"/>
      <c r="AT8" s="203"/>
      <c r="AU8" s="203"/>
      <c r="AV8" s="203"/>
    </row>
    <row r="9" spans="2:48" ht="17.25" customHeight="1">
      <c r="B9" s="187"/>
      <c r="C9" s="188"/>
      <c r="D9" s="188"/>
      <c r="E9" s="188"/>
      <c r="F9" s="188"/>
      <c r="G9" s="188"/>
      <c r="H9" s="188"/>
      <c r="I9" s="188"/>
      <c r="J9" s="188"/>
      <c r="K9" s="188"/>
      <c r="L9" s="188"/>
      <c r="M9" s="188"/>
      <c r="N9" s="189"/>
      <c r="O9" s="171"/>
      <c r="P9" s="172"/>
      <c r="Q9" s="172"/>
      <c r="R9" s="172"/>
      <c r="S9" s="172"/>
      <c r="T9" s="172"/>
      <c r="U9" s="172"/>
      <c r="V9" s="172"/>
      <c r="W9" s="172"/>
      <c r="X9" s="172"/>
      <c r="Y9" s="172"/>
      <c r="Z9" s="172"/>
      <c r="AA9" s="172"/>
      <c r="AB9" s="172"/>
      <c r="AC9" s="172"/>
      <c r="AD9" s="172"/>
      <c r="AE9" s="172"/>
      <c r="AF9" s="172"/>
      <c r="AG9" s="172"/>
      <c r="AH9" s="173"/>
      <c r="AI9" s="203" t="e">
        <f>VLOOKUP($AY$1,Data,10,FALSE)</f>
        <v>#REF!</v>
      </c>
      <c r="AJ9" s="203"/>
      <c r="AK9" s="203"/>
      <c r="AL9" s="203"/>
      <c r="AM9" s="203"/>
      <c r="AN9" s="203"/>
      <c r="AO9" s="203"/>
      <c r="AP9" s="203"/>
      <c r="AQ9" s="203"/>
      <c r="AR9" s="203"/>
      <c r="AS9" s="203"/>
      <c r="AT9" s="203"/>
      <c r="AU9" s="203"/>
      <c r="AV9" s="203"/>
    </row>
    <row r="10" spans="2:48" ht="15.75" customHeight="1">
      <c r="B10" s="204" t="s">
        <v>80</v>
      </c>
      <c r="C10" s="185"/>
      <c r="D10" s="185"/>
      <c r="E10" s="185"/>
      <c r="F10" s="185"/>
      <c r="G10" s="185"/>
      <c r="H10" s="185"/>
      <c r="I10" s="185"/>
      <c r="J10" s="185"/>
      <c r="K10" s="185"/>
      <c r="L10" s="185"/>
      <c r="M10" s="185"/>
      <c r="N10" s="186"/>
      <c r="O10" s="599" t="e">
        <f>VLOOKUP($AY$1,Data,12,FALSE)</f>
        <v>#REF!</v>
      </c>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row>
    <row r="11" spans="2:48" ht="15.75" customHeight="1">
      <c r="B11" s="187"/>
      <c r="C11" s="188"/>
      <c r="D11" s="188"/>
      <c r="E11" s="188"/>
      <c r="F11" s="188"/>
      <c r="G11" s="188"/>
      <c r="H11" s="188"/>
      <c r="I11" s="188"/>
      <c r="J11" s="188"/>
      <c r="K11" s="188"/>
      <c r="L11" s="188"/>
      <c r="M11" s="188"/>
      <c r="N11" s="189"/>
      <c r="O11" s="171"/>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3"/>
    </row>
    <row r="12" spans="2:48" ht="18" customHeight="1">
      <c r="B12" s="207" t="s">
        <v>83</v>
      </c>
      <c r="C12" s="208"/>
      <c r="D12" s="208"/>
      <c r="E12" s="208"/>
      <c r="F12" s="208"/>
      <c r="G12" s="208"/>
      <c r="H12" s="208"/>
      <c r="I12" s="208"/>
      <c r="J12" s="208"/>
      <c r="K12" s="208"/>
      <c r="L12" s="208"/>
      <c r="M12" s="208"/>
      <c r="N12" s="209"/>
      <c r="O12" s="213" t="e">
        <f>VLOOKUP($AY$1,Data,2,FALSE)</f>
        <v>#REF!</v>
      </c>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5"/>
      <c r="AM12" s="219" t="s">
        <v>77</v>
      </c>
      <c r="AN12" s="220"/>
      <c r="AO12" s="220"/>
      <c r="AP12" s="220"/>
      <c r="AQ12" s="220"/>
      <c r="AR12" s="220"/>
      <c r="AS12" s="220"/>
      <c r="AT12" s="220"/>
      <c r="AU12" s="220"/>
      <c r="AV12" s="221"/>
    </row>
    <row r="13" spans="2:48" ht="18" customHeight="1">
      <c r="B13" s="210"/>
      <c r="C13" s="211"/>
      <c r="D13" s="211"/>
      <c r="E13" s="211"/>
      <c r="F13" s="211"/>
      <c r="G13" s="211"/>
      <c r="H13" s="211"/>
      <c r="I13" s="211"/>
      <c r="J13" s="211"/>
      <c r="K13" s="211"/>
      <c r="L13" s="211"/>
      <c r="M13" s="211"/>
      <c r="N13" s="212"/>
      <c r="O13" s="216"/>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c r="AM13" s="219" t="e">
        <f>VLOOKUP($AY$1,Data,13,FALSE)</f>
        <v>#REF!</v>
      </c>
      <c r="AN13" s="220"/>
      <c r="AO13" s="220"/>
      <c r="AP13" s="220"/>
      <c r="AQ13" s="220"/>
      <c r="AR13" s="220"/>
      <c r="AS13" s="220"/>
      <c r="AT13" s="220"/>
      <c r="AU13" s="220"/>
      <c r="AV13" s="221"/>
    </row>
    <row r="14" spans="2:48" s="13" customFormat="1" ht="18" customHeight="1">
      <c r="B14" s="165" t="s">
        <v>166</v>
      </c>
      <c r="C14" s="166"/>
      <c r="D14" s="166"/>
      <c r="E14" s="166"/>
      <c r="F14" s="166"/>
      <c r="G14" s="166"/>
      <c r="H14" s="166"/>
      <c r="I14" s="166"/>
      <c r="J14" s="166"/>
      <c r="K14" s="166"/>
      <c r="L14" s="166"/>
      <c r="M14" s="166"/>
      <c r="N14" s="167"/>
      <c r="O14" s="213" t="e">
        <f>VLOOKUP($AY$1,Data,14,FALSE)</f>
        <v>#REF!</v>
      </c>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row>
    <row r="15" spans="2:48" s="13" customFormat="1" ht="18" customHeight="1">
      <c r="B15" s="222"/>
      <c r="C15" s="223"/>
      <c r="D15" s="223"/>
      <c r="E15" s="223"/>
      <c r="F15" s="223"/>
      <c r="G15" s="223"/>
      <c r="H15" s="223"/>
      <c r="I15" s="223"/>
      <c r="J15" s="223"/>
      <c r="K15" s="223"/>
      <c r="L15" s="223"/>
      <c r="M15" s="223"/>
      <c r="N15" s="224"/>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row>
    <row r="16" spans="2:48" ht="24.75" customHeight="1">
      <c r="B16" s="184" t="s">
        <v>9</v>
      </c>
      <c r="C16" s="185"/>
      <c r="D16" s="185"/>
      <c r="E16" s="185"/>
      <c r="F16" s="185"/>
      <c r="G16" s="230"/>
      <c r="H16" s="235" t="s">
        <v>4</v>
      </c>
      <c r="I16" s="236"/>
      <c r="J16" s="236"/>
      <c r="K16" s="236"/>
      <c r="L16" s="236"/>
      <c r="M16" s="236"/>
      <c r="N16" s="237"/>
      <c r="O16" s="238" t="s">
        <v>12</v>
      </c>
      <c r="P16" s="239"/>
      <c r="Q16" s="239"/>
      <c r="R16" s="239"/>
      <c r="S16" s="240" t="e">
        <f>IF(VLOOKUP($AY$1,Data,15,FALSE)=0,"-",VLOOKUP($AY$1,Data,15,FALSE))</f>
        <v>#REF!</v>
      </c>
      <c r="T16" s="240"/>
      <c r="U16" s="240"/>
      <c r="V16" s="240"/>
      <c r="W16" s="240"/>
      <c r="X16" s="240"/>
      <c r="Y16" s="240"/>
      <c r="Z16" s="240"/>
      <c r="AA16" s="240"/>
      <c r="AB16" s="240"/>
      <c r="AC16" s="240"/>
      <c r="AD16" s="240"/>
      <c r="AE16" s="241"/>
      <c r="AF16" s="238" t="s">
        <v>13</v>
      </c>
      <c r="AG16" s="239"/>
      <c r="AH16" s="239"/>
      <c r="AI16" s="239"/>
      <c r="AJ16" s="240" t="e">
        <f>IF(VLOOKUP($AY$1,Data,16,FALSE)=0,"-",VLOOKUP($AY$1,Data,16,FALSE))</f>
        <v>#REF!</v>
      </c>
      <c r="AK16" s="240"/>
      <c r="AL16" s="240"/>
      <c r="AM16" s="240"/>
      <c r="AN16" s="240"/>
      <c r="AO16" s="240"/>
      <c r="AP16" s="240"/>
      <c r="AQ16" s="240"/>
      <c r="AR16" s="240"/>
      <c r="AS16" s="240"/>
      <c r="AT16" s="240"/>
      <c r="AU16" s="240"/>
      <c r="AV16" s="241"/>
    </row>
    <row r="17" spans="2:48" ht="24.75" customHeight="1">
      <c r="B17" s="231"/>
      <c r="C17" s="232"/>
      <c r="D17" s="232"/>
      <c r="E17" s="232"/>
      <c r="F17" s="232"/>
      <c r="G17" s="233"/>
      <c r="H17" s="245" t="s">
        <v>5</v>
      </c>
      <c r="I17" s="246"/>
      <c r="J17" s="246"/>
      <c r="K17" s="246"/>
      <c r="L17" s="246"/>
      <c r="M17" s="246"/>
      <c r="N17" s="247"/>
      <c r="O17" s="248" t="s">
        <v>12</v>
      </c>
      <c r="P17" s="249"/>
      <c r="Q17" s="249"/>
      <c r="R17" s="249"/>
      <c r="S17" s="599" t="e">
        <f>IF(VLOOKUP($AY$1,Data,17,FALSE)=0,"-",VLOOKUP($AY$1,Data,17,FALSE))</f>
        <v>#REF!</v>
      </c>
      <c r="T17" s="599"/>
      <c r="U17" s="599"/>
      <c r="V17" s="599"/>
      <c r="W17" s="599"/>
      <c r="X17" s="599"/>
      <c r="Y17" s="599"/>
      <c r="Z17" s="599"/>
      <c r="AA17" s="599"/>
      <c r="AB17" s="243" t="s">
        <v>155</v>
      </c>
      <c r="AC17" s="243"/>
      <c r="AD17" s="243"/>
      <c r="AE17" s="244"/>
      <c r="AF17" s="248" t="s">
        <v>13</v>
      </c>
      <c r="AG17" s="249"/>
      <c r="AH17" s="249"/>
      <c r="AI17" s="249"/>
      <c r="AJ17" s="599" t="e">
        <f>IF(VLOOKUP($AY$1,Data,22,FALSE)=0,"-",VLOOKUP($AY$1,Data,22,FALSE))</f>
        <v>#REF!</v>
      </c>
      <c r="AK17" s="599"/>
      <c r="AL17" s="599"/>
      <c r="AM17" s="599"/>
      <c r="AN17" s="599"/>
      <c r="AO17" s="599"/>
      <c r="AP17" s="599"/>
      <c r="AQ17" s="599"/>
      <c r="AR17" s="599"/>
      <c r="AS17" s="243" t="s">
        <v>155</v>
      </c>
      <c r="AT17" s="243"/>
      <c r="AU17" s="243"/>
      <c r="AV17" s="244"/>
    </row>
    <row r="18" spans="2:48" ht="24.75" customHeight="1">
      <c r="B18" s="231"/>
      <c r="C18" s="232"/>
      <c r="D18" s="232"/>
      <c r="E18" s="232"/>
      <c r="F18" s="232"/>
      <c r="G18" s="233"/>
      <c r="H18" s="255" t="s">
        <v>20</v>
      </c>
      <c r="I18" s="256"/>
      <c r="J18" s="256"/>
      <c r="K18" s="256"/>
      <c r="L18" s="256"/>
      <c r="M18" s="256"/>
      <c r="N18" s="257"/>
      <c r="O18" s="253" t="s">
        <v>12</v>
      </c>
      <c r="P18" s="254"/>
      <c r="Q18" s="254"/>
      <c r="R18" s="254"/>
      <c r="S18" s="79" t="s">
        <v>48</v>
      </c>
      <c r="T18" s="242" t="e">
        <f>IF(VLOOKUP($AY$1,Data,18,FALSE)=0,"-",VLOOKUP($AY$1,Data,18,FALSE))</f>
        <v>#REF!</v>
      </c>
      <c r="U18" s="242"/>
      <c r="V18" s="242"/>
      <c r="W18" s="242"/>
      <c r="X18" s="242"/>
      <c r="Y18" s="242"/>
      <c r="Z18" s="242"/>
      <c r="AA18" s="79" t="s">
        <v>49</v>
      </c>
      <c r="AB18" s="243" t="s">
        <v>30</v>
      </c>
      <c r="AC18" s="243"/>
      <c r="AD18" s="243"/>
      <c r="AE18" s="244"/>
      <c r="AF18" s="253" t="s">
        <v>13</v>
      </c>
      <c r="AG18" s="254"/>
      <c r="AH18" s="254"/>
      <c r="AI18" s="254"/>
      <c r="AJ18" s="79" t="s">
        <v>48</v>
      </c>
      <c r="AK18" s="242" t="e">
        <f>IF(VLOOKUP($AY$1,Data,23,FALSE)=0,"-",VLOOKUP($AY$1,Data,23,FALSE))</f>
        <v>#REF!</v>
      </c>
      <c r="AL18" s="242"/>
      <c r="AM18" s="242"/>
      <c r="AN18" s="242"/>
      <c r="AO18" s="242"/>
      <c r="AP18" s="242"/>
      <c r="AQ18" s="242"/>
      <c r="AR18" s="79" t="s">
        <v>49</v>
      </c>
      <c r="AS18" s="243" t="s">
        <v>31</v>
      </c>
      <c r="AT18" s="243"/>
      <c r="AU18" s="243"/>
      <c r="AV18" s="244"/>
    </row>
    <row r="19" spans="2:48" ht="24.75" customHeight="1">
      <c r="B19" s="231"/>
      <c r="C19" s="232"/>
      <c r="D19" s="232"/>
      <c r="E19" s="232"/>
      <c r="F19" s="232"/>
      <c r="G19" s="233"/>
      <c r="H19" s="258" t="s">
        <v>6</v>
      </c>
      <c r="I19" s="259"/>
      <c r="J19" s="259"/>
      <c r="K19" s="259"/>
      <c r="L19" s="259"/>
      <c r="M19" s="259"/>
      <c r="N19" s="260"/>
      <c r="O19" s="253" t="s">
        <v>12</v>
      </c>
      <c r="P19" s="254"/>
      <c r="Q19" s="254"/>
      <c r="R19" s="254"/>
      <c r="S19" s="242" t="e">
        <f>IF(VLOOKUP($AY$1,Data,19,FALSE)=0,"-",VLOOKUP($AY$1,Data,19,FALSE))</f>
        <v>#REF!</v>
      </c>
      <c r="T19" s="242"/>
      <c r="U19" s="242"/>
      <c r="V19" s="242"/>
      <c r="W19" s="242"/>
      <c r="X19" s="242"/>
      <c r="Y19" s="242"/>
      <c r="Z19" s="242"/>
      <c r="AA19" s="242"/>
      <c r="AB19" s="251"/>
      <c r="AC19" s="251"/>
      <c r="AD19" s="251"/>
      <c r="AE19" s="252"/>
      <c r="AF19" s="253" t="s">
        <v>13</v>
      </c>
      <c r="AG19" s="254"/>
      <c r="AH19" s="254"/>
      <c r="AI19" s="254"/>
      <c r="AJ19" s="242" t="e">
        <f>IF(VLOOKUP($AY$1,Data,24,FALSE)=0,"-",VLOOKUP($AY$1,Data,24,FALSE))</f>
        <v>#REF!</v>
      </c>
      <c r="AK19" s="242"/>
      <c r="AL19" s="242"/>
      <c r="AM19" s="242"/>
      <c r="AN19" s="242"/>
      <c r="AO19" s="242"/>
      <c r="AP19" s="242"/>
      <c r="AQ19" s="242"/>
      <c r="AR19" s="242"/>
      <c r="AS19" s="251"/>
      <c r="AT19" s="251"/>
      <c r="AU19" s="251"/>
      <c r="AV19" s="252"/>
    </row>
    <row r="20" spans="2:48" ht="24.75" customHeight="1">
      <c r="B20" s="231"/>
      <c r="C20" s="232"/>
      <c r="D20" s="232"/>
      <c r="E20" s="232"/>
      <c r="F20" s="232"/>
      <c r="G20" s="233"/>
      <c r="H20" s="258" t="s">
        <v>81</v>
      </c>
      <c r="I20" s="259"/>
      <c r="J20" s="259"/>
      <c r="K20" s="259"/>
      <c r="L20" s="259"/>
      <c r="M20" s="259"/>
      <c r="N20" s="260"/>
      <c r="O20" s="253" t="s">
        <v>12</v>
      </c>
      <c r="P20" s="254"/>
      <c r="Q20" s="254"/>
      <c r="R20" s="254"/>
      <c r="S20" s="242" t="e">
        <f>IF(VLOOKUP($AY$1,Data,20,FALSE)=0,"-",VLOOKUP($AY$1,Data,20,FALSE))</f>
        <v>#REF!</v>
      </c>
      <c r="T20" s="242"/>
      <c r="U20" s="242"/>
      <c r="V20" s="242"/>
      <c r="W20" s="242"/>
      <c r="X20" s="242"/>
      <c r="Y20" s="242"/>
      <c r="Z20" s="242"/>
      <c r="AA20" s="242"/>
      <c r="AB20" s="261" t="s">
        <v>32</v>
      </c>
      <c r="AC20" s="261"/>
      <c r="AD20" s="261"/>
      <c r="AE20" s="262"/>
      <c r="AF20" s="253" t="s">
        <v>13</v>
      </c>
      <c r="AG20" s="254"/>
      <c r="AH20" s="254"/>
      <c r="AI20" s="254"/>
      <c r="AJ20" s="242" t="e">
        <f>IF(VLOOKUP($AY$1,Data,25,FALSE)=0,"-",VLOOKUP($AY$1,Data,25,FALSE))</f>
        <v>#REF!</v>
      </c>
      <c r="AK20" s="242"/>
      <c r="AL20" s="242"/>
      <c r="AM20" s="242"/>
      <c r="AN20" s="242"/>
      <c r="AO20" s="242"/>
      <c r="AP20" s="242"/>
      <c r="AQ20" s="242"/>
      <c r="AR20" s="242"/>
      <c r="AS20" s="261" t="s">
        <v>33</v>
      </c>
      <c r="AT20" s="261"/>
      <c r="AU20" s="261"/>
      <c r="AV20" s="262"/>
    </row>
    <row r="21" spans="2:48" ht="24.75" customHeight="1">
      <c r="B21" s="187"/>
      <c r="C21" s="188"/>
      <c r="D21" s="188"/>
      <c r="E21" s="188"/>
      <c r="F21" s="188"/>
      <c r="G21" s="234"/>
      <c r="H21" s="263" t="s">
        <v>82</v>
      </c>
      <c r="I21" s="264"/>
      <c r="J21" s="264"/>
      <c r="K21" s="264"/>
      <c r="L21" s="264"/>
      <c r="M21" s="264"/>
      <c r="N21" s="265"/>
      <c r="O21" s="266" t="s">
        <v>12</v>
      </c>
      <c r="P21" s="267"/>
      <c r="Q21" s="267"/>
      <c r="R21" s="267"/>
      <c r="S21" s="599" t="e">
        <f>IF(VLOOKUP($AY$1,Data,21,FALSE)=0,"-",VLOOKUP($AY$1,Data,21,FALSE))</f>
        <v>#REF!</v>
      </c>
      <c r="T21" s="599"/>
      <c r="U21" s="599"/>
      <c r="V21" s="599"/>
      <c r="W21" s="599"/>
      <c r="X21" s="599"/>
      <c r="Y21" s="599"/>
      <c r="Z21" s="599"/>
      <c r="AA21" s="599"/>
      <c r="AB21" s="269" t="s">
        <v>32</v>
      </c>
      <c r="AC21" s="269"/>
      <c r="AD21" s="269"/>
      <c r="AE21" s="270"/>
      <c r="AF21" s="266" t="s">
        <v>13</v>
      </c>
      <c r="AG21" s="267"/>
      <c r="AH21" s="267"/>
      <c r="AI21" s="267"/>
      <c r="AJ21" s="599" t="e">
        <f>IF(VLOOKUP($AY$1,Data,26,FALSE)=0,"-",VLOOKUP($AY$1,Data,26,FALSE))</f>
        <v>#REF!</v>
      </c>
      <c r="AK21" s="599"/>
      <c r="AL21" s="599"/>
      <c r="AM21" s="599"/>
      <c r="AN21" s="599"/>
      <c r="AO21" s="599"/>
      <c r="AP21" s="599"/>
      <c r="AQ21" s="599"/>
      <c r="AR21" s="599"/>
      <c r="AS21" s="269" t="s">
        <v>33</v>
      </c>
      <c r="AT21" s="269"/>
      <c r="AU21" s="269"/>
      <c r="AV21" s="270"/>
    </row>
    <row r="22" spans="2:48" ht="24.75" customHeight="1">
      <c r="B22" s="184" t="s">
        <v>10</v>
      </c>
      <c r="C22" s="271"/>
      <c r="D22" s="271"/>
      <c r="E22" s="271"/>
      <c r="F22" s="271"/>
      <c r="G22" s="272"/>
      <c r="H22" s="235" t="s">
        <v>5</v>
      </c>
      <c r="I22" s="236"/>
      <c r="J22" s="236"/>
      <c r="K22" s="236"/>
      <c r="L22" s="236"/>
      <c r="M22" s="236"/>
      <c r="N22" s="237"/>
      <c r="O22" s="238" t="s">
        <v>12</v>
      </c>
      <c r="P22" s="239"/>
      <c r="Q22" s="239"/>
      <c r="R22" s="239"/>
      <c r="S22" s="599" t="e">
        <f>IF(VLOOKUP($AY$1,Data,27,FALSE)=0,"-",VLOOKUP($AY$1,Data,27,FALSE))</f>
        <v>#REF!</v>
      </c>
      <c r="T22" s="599"/>
      <c r="U22" s="599"/>
      <c r="V22" s="599"/>
      <c r="W22" s="599"/>
      <c r="X22" s="599"/>
      <c r="Y22" s="599"/>
      <c r="Z22" s="599"/>
      <c r="AA22" s="599"/>
      <c r="AB22" s="194" t="s">
        <v>30</v>
      </c>
      <c r="AC22" s="194"/>
      <c r="AD22" s="194"/>
      <c r="AE22" s="277"/>
      <c r="AF22" s="238" t="s">
        <v>13</v>
      </c>
      <c r="AG22" s="239"/>
      <c r="AH22" s="239"/>
      <c r="AI22" s="239"/>
      <c r="AJ22" s="599" t="e">
        <f>IF(VLOOKUP($AY$1,Data,30,FALSE)=0,"-",VLOOKUP($AY$1,Data,30,FALSE))</f>
        <v>#REF!</v>
      </c>
      <c r="AK22" s="599"/>
      <c r="AL22" s="599"/>
      <c r="AM22" s="599"/>
      <c r="AN22" s="599"/>
      <c r="AO22" s="599"/>
      <c r="AP22" s="599"/>
      <c r="AQ22" s="599"/>
      <c r="AR22" s="599"/>
      <c r="AS22" s="194" t="s">
        <v>31</v>
      </c>
      <c r="AT22" s="194"/>
      <c r="AU22" s="194"/>
      <c r="AV22" s="277"/>
    </row>
    <row r="23" spans="2:48" ht="24.75" customHeight="1">
      <c r="B23" s="273"/>
      <c r="C23" s="274"/>
      <c r="D23" s="274"/>
      <c r="E23" s="274"/>
      <c r="F23" s="274"/>
      <c r="G23" s="275"/>
      <c r="H23" s="245" t="s">
        <v>81</v>
      </c>
      <c r="I23" s="246"/>
      <c r="J23" s="246"/>
      <c r="K23" s="246"/>
      <c r="L23" s="246"/>
      <c r="M23" s="246"/>
      <c r="N23" s="247"/>
      <c r="O23" s="248" t="s">
        <v>12</v>
      </c>
      <c r="P23" s="249"/>
      <c r="Q23" s="249"/>
      <c r="R23" s="249"/>
      <c r="S23" s="599" t="e">
        <f>IF(VLOOKUP($AY$1,Data,28,FALSE)=0,"-",VLOOKUP($AY$1,Data,28,FALSE))</f>
        <v>#REF!</v>
      </c>
      <c r="T23" s="599"/>
      <c r="U23" s="599"/>
      <c r="V23" s="599"/>
      <c r="W23" s="599"/>
      <c r="X23" s="599"/>
      <c r="Y23" s="599"/>
      <c r="Z23" s="599"/>
      <c r="AA23" s="599"/>
      <c r="AB23" s="243" t="s">
        <v>32</v>
      </c>
      <c r="AC23" s="243"/>
      <c r="AD23" s="243"/>
      <c r="AE23" s="244"/>
      <c r="AF23" s="248" t="s">
        <v>13</v>
      </c>
      <c r="AG23" s="249"/>
      <c r="AH23" s="249"/>
      <c r="AI23" s="249"/>
      <c r="AJ23" s="599" t="e">
        <f>IF(VLOOKUP($AY$1,Data,31,FALSE)=0,"-",VLOOKUP($AY$1,Data,31,FALSE))</f>
        <v>#REF!</v>
      </c>
      <c r="AK23" s="599"/>
      <c r="AL23" s="599"/>
      <c r="AM23" s="599"/>
      <c r="AN23" s="599"/>
      <c r="AO23" s="599"/>
      <c r="AP23" s="599"/>
      <c r="AQ23" s="599"/>
      <c r="AR23" s="599"/>
      <c r="AS23" s="243" t="s">
        <v>33</v>
      </c>
      <c r="AT23" s="243"/>
      <c r="AU23" s="243"/>
      <c r="AV23" s="244"/>
    </row>
    <row r="24" spans="2:48" ht="24.75" customHeight="1">
      <c r="B24" s="273"/>
      <c r="C24" s="274"/>
      <c r="D24" s="274"/>
      <c r="E24" s="274"/>
      <c r="F24" s="274"/>
      <c r="G24" s="275"/>
      <c r="H24" s="263" t="s">
        <v>82</v>
      </c>
      <c r="I24" s="264"/>
      <c r="J24" s="264"/>
      <c r="K24" s="264"/>
      <c r="L24" s="264"/>
      <c r="M24" s="264"/>
      <c r="N24" s="265"/>
      <c r="O24" s="266" t="s">
        <v>12</v>
      </c>
      <c r="P24" s="267"/>
      <c r="Q24" s="267"/>
      <c r="R24" s="267"/>
      <c r="S24" s="599" t="e">
        <f>IF(VLOOKUP($AY$1,Data,29,FALSE)=0,"-",VLOOKUP($AY$1,Data,29,FALSE))</f>
        <v>#REF!</v>
      </c>
      <c r="T24" s="599"/>
      <c r="U24" s="599"/>
      <c r="V24" s="599"/>
      <c r="W24" s="599"/>
      <c r="X24" s="599"/>
      <c r="Y24" s="599"/>
      <c r="Z24" s="599"/>
      <c r="AA24" s="599"/>
      <c r="AB24" s="269" t="s">
        <v>32</v>
      </c>
      <c r="AC24" s="269"/>
      <c r="AD24" s="269"/>
      <c r="AE24" s="270"/>
      <c r="AF24" s="266" t="s">
        <v>13</v>
      </c>
      <c r="AG24" s="267"/>
      <c r="AH24" s="267"/>
      <c r="AI24" s="267"/>
      <c r="AJ24" s="599" t="e">
        <f>IF(VLOOKUP($AY$1,Data,32,FALSE)=0,"-",VLOOKUP($AY$1,Data,32,FALSE))</f>
        <v>#REF!</v>
      </c>
      <c r="AK24" s="599"/>
      <c r="AL24" s="599"/>
      <c r="AM24" s="599"/>
      <c r="AN24" s="599"/>
      <c r="AO24" s="599"/>
      <c r="AP24" s="599"/>
      <c r="AQ24" s="599"/>
      <c r="AR24" s="599"/>
      <c r="AS24" s="269" t="s">
        <v>33</v>
      </c>
      <c r="AT24" s="269"/>
      <c r="AU24" s="269"/>
      <c r="AV24" s="270"/>
    </row>
    <row r="25" spans="2:48" ht="24.75" customHeight="1">
      <c r="B25" s="184" t="s">
        <v>11</v>
      </c>
      <c r="C25" s="271"/>
      <c r="D25" s="271"/>
      <c r="E25" s="271"/>
      <c r="F25" s="271"/>
      <c r="G25" s="271"/>
      <c r="H25" s="235" t="s">
        <v>5</v>
      </c>
      <c r="I25" s="236"/>
      <c r="J25" s="236"/>
      <c r="K25" s="236"/>
      <c r="L25" s="236"/>
      <c r="M25" s="236"/>
      <c r="N25" s="237"/>
      <c r="O25" s="238" t="s">
        <v>12</v>
      </c>
      <c r="P25" s="239"/>
      <c r="Q25" s="239"/>
      <c r="R25" s="239"/>
      <c r="S25" s="599" t="e">
        <f>IF(VLOOKUP($AY$1,Data,33,FALSE)=0,"-",VLOOKUP($AY$1,Data,33,FALSE))</f>
        <v>#REF!</v>
      </c>
      <c r="T25" s="599"/>
      <c r="U25" s="599"/>
      <c r="V25" s="599"/>
      <c r="W25" s="599"/>
      <c r="X25" s="599"/>
      <c r="Y25" s="599"/>
      <c r="Z25" s="599"/>
      <c r="AA25" s="599"/>
      <c r="AB25" s="194" t="s">
        <v>30</v>
      </c>
      <c r="AC25" s="194"/>
      <c r="AD25" s="194"/>
      <c r="AE25" s="277"/>
      <c r="AF25" s="238" t="s">
        <v>13</v>
      </c>
      <c r="AG25" s="239"/>
      <c r="AH25" s="239"/>
      <c r="AI25" s="239"/>
      <c r="AJ25" s="599" t="e">
        <f>IF(VLOOKUP($AY$1,Data,36,FALSE)=0,"-",VLOOKUP($AY$1,Data,36,FALSE))</f>
        <v>#REF!</v>
      </c>
      <c r="AK25" s="599"/>
      <c r="AL25" s="599"/>
      <c r="AM25" s="599"/>
      <c r="AN25" s="599"/>
      <c r="AO25" s="599"/>
      <c r="AP25" s="599"/>
      <c r="AQ25" s="599"/>
      <c r="AR25" s="599"/>
      <c r="AS25" s="194" t="s">
        <v>31</v>
      </c>
      <c r="AT25" s="194"/>
      <c r="AU25" s="194"/>
      <c r="AV25" s="277"/>
    </row>
    <row r="26" spans="2:48" ht="24.75" customHeight="1">
      <c r="B26" s="273"/>
      <c r="C26" s="274"/>
      <c r="D26" s="274"/>
      <c r="E26" s="274"/>
      <c r="F26" s="274"/>
      <c r="G26" s="274"/>
      <c r="H26" s="245" t="s">
        <v>81</v>
      </c>
      <c r="I26" s="246"/>
      <c r="J26" s="246"/>
      <c r="K26" s="246"/>
      <c r="L26" s="246"/>
      <c r="M26" s="246"/>
      <c r="N26" s="247"/>
      <c r="O26" s="248" t="s">
        <v>12</v>
      </c>
      <c r="P26" s="249"/>
      <c r="Q26" s="249"/>
      <c r="R26" s="249"/>
      <c r="S26" s="599" t="e">
        <f>IF(VLOOKUP($AY$1,Data,34,FALSE)=0,"-",VLOOKUP($AY$1,Data,34,FALSE))</f>
        <v>#REF!</v>
      </c>
      <c r="T26" s="599"/>
      <c r="U26" s="599"/>
      <c r="V26" s="599"/>
      <c r="W26" s="599"/>
      <c r="X26" s="599"/>
      <c r="Y26" s="599"/>
      <c r="Z26" s="599"/>
      <c r="AA26" s="599"/>
      <c r="AB26" s="243" t="s">
        <v>32</v>
      </c>
      <c r="AC26" s="243"/>
      <c r="AD26" s="243"/>
      <c r="AE26" s="244"/>
      <c r="AF26" s="248" t="s">
        <v>13</v>
      </c>
      <c r="AG26" s="249"/>
      <c r="AH26" s="249"/>
      <c r="AI26" s="249"/>
      <c r="AJ26" s="599" t="e">
        <f>IF(VLOOKUP($AY$1,Data,37,FALSE)=0,"-",VLOOKUP($AY$1,Data,37,FALSE))</f>
        <v>#REF!</v>
      </c>
      <c r="AK26" s="599"/>
      <c r="AL26" s="599"/>
      <c r="AM26" s="599"/>
      <c r="AN26" s="599"/>
      <c r="AO26" s="599"/>
      <c r="AP26" s="599"/>
      <c r="AQ26" s="599"/>
      <c r="AR26" s="599"/>
      <c r="AS26" s="243" t="s">
        <v>33</v>
      </c>
      <c r="AT26" s="243"/>
      <c r="AU26" s="243"/>
      <c r="AV26" s="244"/>
    </row>
    <row r="27" spans="2:48" ht="24.75" customHeight="1">
      <c r="B27" s="278"/>
      <c r="C27" s="279"/>
      <c r="D27" s="279"/>
      <c r="E27" s="279"/>
      <c r="F27" s="279"/>
      <c r="G27" s="279"/>
      <c r="H27" s="263" t="s">
        <v>82</v>
      </c>
      <c r="I27" s="264"/>
      <c r="J27" s="264"/>
      <c r="K27" s="264"/>
      <c r="L27" s="264"/>
      <c r="M27" s="264"/>
      <c r="N27" s="265"/>
      <c r="O27" s="266" t="s">
        <v>12</v>
      </c>
      <c r="P27" s="267"/>
      <c r="Q27" s="267"/>
      <c r="R27" s="267"/>
      <c r="S27" s="599" t="e">
        <f>IF(VLOOKUP($AY$1,Data,35,FALSE)=0,"-",VLOOKUP($AY$1,Data,35,FALSE))</f>
        <v>#REF!</v>
      </c>
      <c r="T27" s="599"/>
      <c r="U27" s="599"/>
      <c r="V27" s="599"/>
      <c r="W27" s="599"/>
      <c r="X27" s="599"/>
      <c r="Y27" s="599"/>
      <c r="Z27" s="599"/>
      <c r="AA27" s="599"/>
      <c r="AB27" s="269" t="s">
        <v>32</v>
      </c>
      <c r="AC27" s="269"/>
      <c r="AD27" s="269"/>
      <c r="AE27" s="270"/>
      <c r="AF27" s="266" t="s">
        <v>13</v>
      </c>
      <c r="AG27" s="267"/>
      <c r="AH27" s="267"/>
      <c r="AI27" s="267"/>
      <c r="AJ27" s="599" t="e">
        <f>IF(VLOOKUP($AY$1,Data,38,FALSE)=0,"-",VLOOKUP($AY$1,Data,38,FALSE))</f>
        <v>#REF!</v>
      </c>
      <c r="AK27" s="599"/>
      <c r="AL27" s="599"/>
      <c r="AM27" s="599"/>
      <c r="AN27" s="599"/>
      <c r="AO27" s="599"/>
      <c r="AP27" s="599"/>
      <c r="AQ27" s="599"/>
      <c r="AR27" s="599"/>
      <c r="AS27" s="269" t="s">
        <v>33</v>
      </c>
      <c r="AT27" s="269"/>
      <c r="AU27" s="269"/>
      <c r="AV27" s="270"/>
    </row>
    <row r="28" spans="2:48" ht="24.75" customHeight="1">
      <c r="B28" s="285" t="s">
        <v>7</v>
      </c>
      <c r="C28" s="286"/>
      <c r="D28" s="286"/>
      <c r="E28" s="286"/>
      <c r="F28" s="286"/>
      <c r="G28" s="286"/>
      <c r="H28" s="286"/>
      <c r="I28" s="286"/>
      <c r="J28" s="286"/>
      <c r="K28" s="286"/>
      <c r="L28" s="286"/>
      <c r="M28" s="286"/>
      <c r="N28" s="287"/>
      <c r="O28" s="283" t="s">
        <v>12</v>
      </c>
      <c r="P28" s="284"/>
      <c r="Q28" s="284"/>
      <c r="R28" s="284"/>
      <c r="S28" s="599" t="e">
        <f>IF(VLOOKUP($AY$1,Data,39,FALSE)=0,"-",VLOOKUP($AY$1,Data,39,FALSE))</f>
        <v>#REF!</v>
      </c>
      <c r="T28" s="599"/>
      <c r="U28" s="599"/>
      <c r="V28" s="599"/>
      <c r="W28" s="599"/>
      <c r="X28" s="599"/>
      <c r="Y28" s="599"/>
      <c r="Z28" s="599"/>
      <c r="AA28" s="599"/>
      <c r="AB28" s="281" t="s">
        <v>30</v>
      </c>
      <c r="AC28" s="281"/>
      <c r="AD28" s="281"/>
      <c r="AE28" s="282"/>
      <c r="AF28" s="283" t="s">
        <v>13</v>
      </c>
      <c r="AG28" s="284"/>
      <c r="AH28" s="284"/>
      <c r="AI28" s="284"/>
      <c r="AJ28" s="599" t="e">
        <f>IF(VLOOKUP($AY$1,Data,40,FALSE)=0,"-",VLOOKUP($AY$1,Data,40,FALSE))</f>
        <v>#REF!</v>
      </c>
      <c r="AK28" s="599"/>
      <c r="AL28" s="599"/>
      <c r="AM28" s="599"/>
      <c r="AN28" s="599"/>
      <c r="AO28" s="599"/>
      <c r="AP28" s="599"/>
      <c r="AQ28" s="599"/>
      <c r="AR28" s="599"/>
      <c r="AS28" s="281" t="s">
        <v>31</v>
      </c>
      <c r="AT28" s="281"/>
      <c r="AU28" s="281"/>
      <c r="AV28" s="282"/>
    </row>
    <row r="29" spans="2:48" ht="24.75" customHeight="1">
      <c r="B29" s="285" t="s">
        <v>14</v>
      </c>
      <c r="C29" s="286"/>
      <c r="D29" s="286"/>
      <c r="E29" s="286"/>
      <c r="F29" s="286"/>
      <c r="G29" s="286"/>
      <c r="H29" s="286"/>
      <c r="I29" s="286"/>
      <c r="J29" s="286"/>
      <c r="K29" s="286"/>
      <c r="L29" s="286"/>
      <c r="M29" s="286"/>
      <c r="N29" s="287"/>
      <c r="O29" s="283" t="s">
        <v>12</v>
      </c>
      <c r="P29" s="284"/>
      <c r="Q29" s="284"/>
      <c r="R29" s="284"/>
      <c r="S29" s="599" t="e">
        <f>IF(VLOOKUP($AY$1,Data,41,FALSE)=0,"-",VLOOKUP($AY$1,Data,41,FALSE))</f>
        <v>#REF!</v>
      </c>
      <c r="T29" s="599"/>
      <c r="U29" s="599"/>
      <c r="V29" s="599"/>
      <c r="W29" s="599"/>
      <c r="X29" s="599"/>
      <c r="Y29" s="599"/>
      <c r="Z29" s="599"/>
      <c r="AA29" s="599"/>
      <c r="AB29" s="281" t="s">
        <v>34</v>
      </c>
      <c r="AC29" s="281"/>
      <c r="AD29" s="281"/>
      <c r="AE29" s="282"/>
      <c r="AF29" s="283" t="s">
        <v>13</v>
      </c>
      <c r="AG29" s="284"/>
      <c r="AH29" s="284"/>
      <c r="AI29" s="284"/>
      <c r="AJ29" s="599" t="e">
        <f>IF(VLOOKUP($AY$1,Data,44,FALSE)=0,"-",VLOOKUP($AY$1,Data,44,FALSE))</f>
        <v>#REF!</v>
      </c>
      <c r="AK29" s="599"/>
      <c r="AL29" s="599"/>
      <c r="AM29" s="599"/>
      <c r="AN29" s="599"/>
      <c r="AO29" s="599"/>
      <c r="AP29" s="599"/>
      <c r="AQ29" s="599"/>
      <c r="AR29" s="599"/>
      <c r="AS29" s="281" t="s">
        <v>35</v>
      </c>
      <c r="AT29" s="281"/>
      <c r="AU29" s="281"/>
      <c r="AV29" s="282"/>
    </row>
    <row r="30" spans="2:48" ht="24.75" customHeight="1">
      <c r="B30" s="285" t="s">
        <v>15</v>
      </c>
      <c r="C30" s="286"/>
      <c r="D30" s="286"/>
      <c r="E30" s="286"/>
      <c r="F30" s="286"/>
      <c r="G30" s="286"/>
      <c r="H30" s="286"/>
      <c r="I30" s="286"/>
      <c r="J30" s="286"/>
      <c r="K30" s="286"/>
      <c r="L30" s="286"/>
      <c r="M30" s="286"/>
      <c r="N30" s="287"/>
      <c r="O30" s="283" t="s">
        <v>12</v>
      </c>
      <c r="P30" s="284"/>
      <c r="Q30" s="284"/>
      <c r="R30" s="284"/>
      <c r="S30" s="599" t="e">
        <f>IF(VLOOKUP($AY$1,Data,42,FALSE)=0,"-",VLOOKUP($AY$1,Data,42,FALSE))</f>
        <v>#REF!</v>
      </c>
      <c r="T30" s="599"/>
      <c r="U30" s="599"/>
      <c r="V30" s="599"/>
      <c r="W30" s="599"/>
      <c r="X30" s="599"/>
      <c r="Y30" s="599"/>
      <c r="Z30" s="599"/>
      <c r="AA30" s="599"/>
      <c r="AB30" s="281" t="s">
        <v>30</v>
      </c>
      <c r="AC30" s="281"/>
      <c r="AD30" s="281"/>
      <c r="AE30" s="282"/>
      <c r="AF30" s="283" t="s">
        <v>13</v>
      </c>
      <c r="AG30" s="284"/>
      <c r="AH30" s="284"/>
      <c r="AI30" s="284"/>
      <c r="AJ30" s="599" t="e">
        <f>IF(VLOOKUP($AY$1,Data,45,FALSE)=0,"-",VLOOKUP($AY$1,Data,45,FALSE))</f>
        <v>#REF!</v>
      </c>
      <c r="AK30" s="599"/>
      <c r="AL30" s="599"/>
      <c r="AM30" s="599"/>
      <c r="AN30" s="599"/>
      <c r="AO30" s="599"/>
      <c r="AP30" s="599"/>
      <c r="AQ30" s="599"/>
      <c r="AR30" s="599"/>
      <c r="AS30" s="281" t="s">
        <v>31</v>
      </c>
      <c r="AT30" s="281"/>
      <c r="AU30" s="281"/>
      <c r="AV30" s="282"/>
    </row>
    <row r="31" spans="2:48" ht="24.75" customHeight="1">
      <c r="B31" s="294" t="s">
        <v>19</v>
      </c>
      <c r="C31" s="295"/>
      <c r="D31" s="295"/>
      <c r="E31" s="295"/>
      <c r="F31" s="295"/>
      <c r="G31" s="295"/>
      <c r="H31" s="295"/>
      <c r="I31" s="295"/>
      <c r="J31" s="295"/>
      <c r="K31" s="295"/>
      <c r="L31" s="295"/>
      <c r="M31" s="295"/>
      <c r="N31" s="296"/>
      <c r="O31" s="238" t="s">
        <v>12</v>
      </c>
      <c r="P31" s="239"/>
      <c r="Q31" s="239"/>
      <c r="R31" s="239"/>
      <c r="S31" s="599" t="e">
        <f>IF(VLOOKUP($AY$1,Data,43,FALSE)=0,"-",VLOOKUP($AY$1,Data,43,FALSE))</f>
        <v>#REF!</v>
      </c>
      <c r="T31" s="599"/>
      <c r="U31" s="599"/>
      <c r="V31" s="599"/>
      <c r="W31" s="599"/>
      <c r="X31" s="599"/>
      <c r="Y31" s="599"/>
      <c r="Z31" s="599"/>
      <c r="AA31" s="599"/>
      <c r="AB31" s="297" t="s">
        <v>30</v>
      </c>
      <c r="AC31" s="297"/>
      <c r="AD31" s="297"/>
      <c r="AE31" s="298"/>
      <c r="AF31" s="238" t="s">
        <v>13</v>
      </c>
      <c r="AG31" s="239"/>
      <c r="AH31" s="239"/>
      <c r="AI31" s="239"/>
      <c r="AJ31" s="599" t="e">
        <f>IF(VLOOKUP($AY$1,Data,46,FALSE)=0,"-",VLOOKUP($AY$1,Data,46,FALSE))</f>
        <v>#REF!</v>
      </c>
      <c r="AK31" s="599"/>
      <c r="AL31" s="599"/>
      <c r="AM31" s="599"/>
      <c r="AN31" s="599"/>
      <c r="AO31" s="599"/>
      <c r="AP31" s="599"/>
      <c r="AQ31" s="599"/>
      <c r="AR31" s="599"/>
      <c r="AS31" s="297" t="s">
        <v>31</v>
      </c>
      <c r="AT31" s="297"/>
      <c r="AU31" s="297"/>
      <c r="AV31" s="298"/>
    </row>
    <row r="32" spans="2:48" ht="33.75" customHeight="1">
      <c r="B32" s="294" t="s">
        <v>16</v>
      </c>
      <c r="C32" s="295"/>
      <c r="D32" s="295"/>
      <c r="E32" s="295"/>
      <c r="F32" s="295"/>
      <c r="G32" s="295"/>
      <c r="H32" s="295"/>
      <c r="I32" s="295"/>
      <c r="J32" s="295"/>
      <c r="K32" s="295"/>
      <c r="L32" s="295"/>
      <c r="M32" s="295"/>
      <c r="N32" s="296"/>
      <c r="O32" s="304" t="e">
        <f>IF(VLOOKUP($AY$1,Data,47,FALSE)=0,"-",VLOOKUP($AY$1,Data,47,FALSE))</f>
        <v>#REF!</v>
      </c>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6"/>
    </row>
    <row r="33" spans="2:48" ht="21.75" customHeight="1">
      <c r="B33" s="285" t="s">
        <v>8</v>
      </c>
      <c r="C33" s="286"/>
      <c r="D33" s="286"/>
      <c r="E33" s="286"/>
      <c r="F33" s="286"/>
      <c r="G33" s="286"/>
      <c r="H33" s="286"/>
      <c r="I33" s="286"/>
      <c r="J33" s="286"/>
      <c r="K33" s="286"/>
      <c r="L33" s="286"/>
      <c r="M33" s="286"/>
      <c r="N33" s="287"/>
      <c r="O33" s="304" t="e">
        <f>IF(VLOOKUP($AY$1,Data,48,FALSE)=0,"-",VLOOKUP($AY$1,Data,48,FALSE))</f>
        <v>#REF!</v>
      </c>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6"/>
    </row>
    <row r="34" spans="2:48" ht="18" customHeight="1">
      <c r="B34" s="184" t="s">
        <v>2</v>
      </c>
      <c r="C34" s="307"/>
      <c r="D34" s="307"/>
      <c r="E34" s="307"/>
      <c r="F34" s="307"/>
      <c r="G34" s="307"/>
      <c r="H34" s="307"/>
      <c r="I34" s="307"/>
      <c r="J34" s="307"/>
      <c r="K34" s="307"/>
      <c r="L34" s="307"/>
      <c r="M34" s="307"/>
      <c r="N34" s="308"/>
      <c r="O34" s="288" t="s">
        <v>88</v>
      </c>
      <c r="P34" s="289"/>
      <c r="Q34" s="289"/>
      <c r="R34" s="289"/>
      <c r="S34" s="289"/>
      <c r="T34" s="290"/>
      <c r="U34" s="289" t="e">
        <f>IF(VLOOKUP($AY$1,Data,49,FALSE)=0,"-",VLOOKUP($AY$1,Data,49,FALSE))</f>
        <v>#REF!</v>
      </c>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91"/>
    </row>
    <row r="35" spans="2:48" ht="18" customHeight="1">
      <c r="B35" s="309"/>
      <c r="C35" s="310"/>
      <c r="D35" s="310"/>
      <c r="E35" s="310"/>
      <c r="F35" s="310"/>
      <c r="G35" s="310"/>
      <c r="H35" s="310"/>
      <c r="I35" s="310"/>
      <c r="J35" s="310"/>
      <c r="K35" s="310"/>
      <c r="L35" s="310"/>
      <c r="M35" s="310"/>
      <c r="N35" s="311"/>
      <c r="O35" s="292" t="s">
        <v>46</v>
      </c>
      <c r="P35" s="293"/>
      <c r="Q35" s="293"/>
      <c r="R35" s="293"/>
      <c r="S35" s="293"/>
      <c r="T35" s="293"/>
      <c r="U35" s="293" t="e">
        <f>IF(VLOOKUP($AY$1,Data,50,FALSE)=0,"-",VLOOKUP($AY$1,Data,50,FALSE))</f>
        <v>#REF!</v>
      </c>
      <c r="V35" s="293"/>
      <c r="W35" s="293"/>
      <c r="X35" s="293"/>
      <c r="Y35" s="293"/>
      <c r="Z35" s="293"/>
      <c r="AA35" s="293"/>
      <c r="AB35" s="293"/>
      <c r="AC35" s="293"/>
      <c r="AD35" s="293"/>
      <c r="AE35" s="293"/>
      <c r="AF35" s="293"/>
      <c r="AG35" s="327" t="s">
        <v>0</v>
      </c>
      <c r="AH35" s="327"/>
      <c r="AI35" s="327"/>
      <c r="AJ35" s="327"/>
      <c r="AK35" s="327"/>
      <c r="AL35" s="328" t="e">
        <f>IF(VLOOKUP($AY$1,Data,51,FALSE)=0,"-",VLOOKUP($AY$1,Data,51,FALSE))</f>
        <v>#REF!</v>
      </c>
      <c r="AM35" s="328"/>
      <c r="AN35" s="328"/>
      <c r="AO35" s="328"/>
      <c r="AP35" s="328"/>
      <c r="AQ35" s="328"/>
      <c r="AR35" s="328"/>
      <c r="AS35" s="328"/>
      <c r="AT35" s="328"/>
      <c r="AU35" s="328"/>
      <c r="AV35" s="329"/>
    </row>
    <row r="36" spans="2:48" ht="18" customHeight="1">
      <c r="B36" s="184" t="s">
        <v>3</v>
      </c>
      <c r="C36" s="185"/>
      <c r="D36" s="185"/>
      <c r="E36" s="185"/>
      <c r="F36" s="185"/>
      <c r="G36" s="185"/>
      <c r="H36" s="185"/>
      <c r="I36" s="185"/>
      <c r="J36" s="185"/>
      <c r="K36" s="185"/>
      <c r="L36" s="185"/>
      <c r="M36" s="185"/>
      <c r="N36" s="186"/>
      <c r="O36" s="330" t="s">
        <v>88</v>
      </c>
      <c r="P36" s="331"/>
      <c r="Q36" s="331"/>
      <c r="R36" s="331"/>
      <c r="S36" s="331"/>
      <c r="T36" s="331"/>
      <c r="U36" s="332" t="e">
        <f>IF(VLOOKUP($AY$1,Data,52,FALSE)=0,"-",VLOOKUP($AY$1,Data,52,FALSE))</f>
        <v>#REF!</v>
      </c>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91"/>
    </row>
    <row r="37" spans="2:48" ht="18" customHeight="1">
      <c r="B37" s="187"/>
      <c r="C37" s="188"/>
      <c r="D37" s="188"/>
      <c r="E37" s="188"/>
      <c r="F37" s="188"/>
      <c r="G37" s="188"/>
      <c r="H37" s="188"/>
      <c r="I37" s="188"/>
      <c r="J37" s="188"/>
      <c r="K37" s="188"/>
      <c r="L37" s="188"/>
      <c r="M37" s="188"/>
      <c r="N37" s="189"/>
      <c r="O37" s="299" t="s">
        <v>46</v>
      </c>
      <c r="P37" s="300"/>
      <c r="Q37" s="300"/>
      <c r="R37" s="300"/>
      <c r="S37" s="300"/>
      <c r="T37" s="300"/>
      <c r="U37" s="300" t="e">
        <f>IF(VLOOKUP($AY$1,Data,53,FALSE)=0,"-",VLOOKUP($AY$1,Data,53,FALSE))</f>
        <v>#REF!</v>
      </c>
      <c r="V37" s="300"/>
      <c r="W37" s="300"/>
      <c r="X37" s="300"/>
      <c r="Y37" s="300"/>
      <c r="Z37" s="300"/>
      <c r="AA37" s="300"/>
      <c r="AB37" s="300"/>
      <c r="AC37" s="300"/>
      <c r="AD37" s="300"/>
      <c r="AE37" s="300"/>
      <c r="AF37" s="300"/>
      <c r="AG37" s="301" t="s">
        <v>0</v>
      </c>
      <c r="AH37" s="301"/>
      <c r="AI37" s="301"/>
      <c r="AJ37" s="301"/>
      <c r="AK37" s="301"/>
      <c r="AL37" s="302" t="e">
        <f>IF(VLOOKUP($AY$1,Data,54,FALSE)=0,"-",VLOOKUP($AY$1,Data,54,FALSE))</f>
        <v>#REF!</v>
      </c>
      <c r="AM37" s="302"/>
      <c r="AN37" s="302"/>
      <c r="AO37" s="302"/>
      <c r="AP37" s="302"/>
      <c r="AQ37" s="302"/>
      <c r="AR37" s="302"/>
      <c r="AS37" s="302"/>
      <c r="AT37" s="302"/>
      <c r="AU37" s="302"/>
      <c r="AV37" s="303"/>
    </row>
    <row r="38" spans="2:48" ht="18" customHeight="1">
      <c r="B38" s="231" t="s">
        <v>1</v>
      </c>
      <c r="C38" s="312"/>
      <c r="D38" s="312"/>
      <c r="E38" s="312"/>
      <c r="F38" s="312"/>
      <c r="G38" s="312"/>
      <c r="H38" s="312"/>
      <c r="I38" s="312"/>
      <c r="J38" s="312"/>
      <c r="K38" s="312"/>
      <c r="L38" s="312"/>
      <c r="M38" s="312"/>
      <c r="N38" s="313"/>
      <c r="O38" s="318" t="e">
        <f>VLOOKUP($AY$1,Data,55,FALSE)</f>
        <v>#REF!</v>
      </c>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20"/>
    </row>
    <row r="39" spans="2:48" ht="18" customHeight="1">
      <c r="B39" s="314"/>
      <c r="C39" s="312"/>
      <c r="D39" s="312"/>
      <c r="E39" s="312"/>
      <c r="F39" s="312"/>
      <c r="G39" s="312"/>
      <c r="H39" s="312"/>
      <c r="I39" s="312"/>
      <c r="J39" s="312"/>
      <c r="K39" s="312"/>
      <c r="L39" s="312"/>
      <c r="M39" s="312"/>
      <c r="N39" s="313"/>
      <c r="O39" s="321"/>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3"/>
    </row>
    <row r="40" spans="2:48" ht="18" customHeight="1">
      <c r="B40" s="314"/>
      <c r="C40" s="312"/>
      <c r="D40" s="312"/>
      <c r="E40" s="312"/>
      <c r="F40" s="312"/>
      <c r="G40" s="312"/>
      <c r="H40" s="312"/>
      <c r="I40" s="312"/>
      <c r="J40" s="312"/>
      <c r="K40" s="312"/>
      <c r="L40" s="312"/>
      <c r="M40" s="312"/>
      <c r="N40" s="313"/>
      <c r="O40" s="321"/>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3"/>
    </row>
    <row r="41" spans="2:48" ht="18" customHeight="1">
      <c r="B41" s="314"/>
      <c r="C41" s="312"/>
      <c r="D41" s="312"/>
      <c r="E41" s="312"/>
      <c r="F41" s="312"/>
      <c r="G41" s="312"/>
      <c r="H41" s="312"/>
      <c r="I41" s="312"/>
      <c r="J41" s="312"/>
      <c r="K41" s="312"/>
      <c r="L41" s="312"/>
      <c r="M41" s="312"/>
      <c r="N41" s="313"/>
      <c r="O41" s="80"/>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2"/>
    </row>
    <row r="42" spans="2:48" ht="18" customHeight="1">
      <c r="B42" s="315"/>
      <c r="C42" s="316"/>
      <c r="D42" s="316"/>
      <c r="E42" s="316"/>
      <c r="F42" s="316"/>
      <c r="G42" s="316"/>
      <c r="H42" s="316"/>
      <c r="I42" s="316"/>
      <c r="J42" s="316"/>
      <c r="K42" s="316"/>
      <c r="L42" s="316"/>
      <c r="M42" s="316"/>
      <c r="N42" s="317"/>
      <c r="O42" s="324" t="e">
        <f>VLOOKUP($AY$1,Data,11,FALSE)</f>
        <v>#REF!</v>
      </c>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6"/>
    </row>
  </sheetData>
  <sheetProtection/>
  <mergeCells count="164">
    <mergeCell ref="AL35:AV35"/>
    <mergeCell ref="O33:AV33"/>
    <mergeCell ref="O34:T34"/>
    <mergeCell ref="U36:AV36"/>
    <mergeCell ref="O37:T37"/>
    <mergeCell ref="O42:AV42"/>
    <mergeCell ref="B4:N4"/>
    <mergeCell ref="U34:AV34"/>
    <mergeCell ref="O35:T35"/>
    <mergeCell ref="U35:AF35"/>
    <mergeCell ref="AG35:AK35"/>
    <mergeCell ref="O6:P6"/>
    <mergeCell ref="Q6:U6"/>
    <mergeCell ref="O5:AL5"/>
    <mergeCell ref="AS17:AV17"/>
    <mergeCell ref="S17:AA17"/>
    <mergeCell ref="B38:N42"/>
    <mergeCell ref="B36:N37"/>
    <mergeCell ref="O38:AV38"/>
    <mergeCell ref="O40:AV40"/>
    <mergeCell ref="U37:AF37"/>
    <mergeCell ref="AG37:AK37"/>
    <mergeCell ref="AL37:AV37"/>
    <mergeCell ref="O39:AV39"/>
    <mergeCell ref="O16:R16"/>
    <mergeCell ref="S19:AA19"/>
    <mergeCell ref="B14:N15"/>
    <mergeCell ref="O7:AV7"/>
    <mergeCell ref="O36:T36"/>
    <mergeCell ref="O3:AV3"/>
    <mergeCell ref="O4:AV4"/>
    <mergeCell ref="AM12:AV12"/>
    <mergeCell ref="AM13:AV13"/>
    <mergeCell ref="O12:AL13"/>
    <mergeCell ref="AF16:AI16"/>
    <mergeCell ref="AB16:AE16"/>
    <mergeCell ref="AF17:AI17"/>
    <mergeCell ref="AB17:AE17"/>
    <mergeCell ref="H21:N21"/>
    <mergeCell ref="B6:N7"/>
    <mergeCell ref="T18:Z18"/>
    <mergeCell ref="H20:N20"/>
    <mergeCell ref="H19:N19"/>
    <mergeCell ref="S16:AA16"/>
    <mergeCell ref="B1:AV1"/>
    <mergeCell ref="B10:N11"/>
    <mergeCell ref="O10:AV11"/>
    <mergeCell ref="AM5:AQ5"/>
    <mergeCell ref="AR5:AV5"/>
    <mergeCell ref="V6:AV6"/>
    <mergeCell ref="B5:N5"/>
    <mergeCell ref="AI8:AV8"/>
    <mergeCell ref="B3:N3"/>
    <mergeCell ref="B8:N9"/>
    <mergeCell ref="S25:AA25"/>
    <mergeCell ref="AF26:AI26"/>
    <mergeCell ref="H27:N27"/>
    <mergeCell ref="H25:N25"/>
    <mergeCell ref="S26:AA26"/>
    <mergeCell ref="O25:R25"/>
    <mergeCell ref="B12:N13"/>
    <mergeCell ref="H22:N22"/>
    <mergeCell ref="O18:R18"/>
    <mergeCell ref="O17:R17"/>
    <mergeCell ref="O19:R19"/>
    <mergeCell ref="H16:N16"/>
    <mergeCell ref="H17:N17"/>
    <mergeCell ref="B16:G21"/>
    <mergeCell ref="H18:N18"/>
    <mergeCell ref="O14:AV15"/>
    <mergeCell ref="AS31:AV31"/>
    <mergeCell ref="AS29:AV29"/>
    <mergeCell ref="S31:AA31"/>
    <mergeCell ref="AF30:AI30"/>
    <mergeCell ref="AB29:AE29"/>
    <mergeCell ref="AB30:AE30"/>
    <mergeCell ref="AJ29:AR29"/>
    <mergeCell ref="AJ31:AR31"/>
    <mergeCell ref="AS30:AV30"/>
    <mergeCell ref="AS28:AV28"/>
    <mergeCell ref="AJ26:AR26"/>
    <mergeCell ref="AF25:AI25"/>
    <mergeCell ref="AB27:AE27"/>
    <mergeCell ref="AJ27:AR27"/>
    <mergeCell ref="AB28:AE28"/>
    <mergeCell ref="AB26:AE26"/>
    <mergeCell ref="AB25:AE25"/>
    <mergeCell ref="AF28:AI28"/>
    <mergeCell ref="AF24:AI24"/>
    <mergeCell ref="B30:N30"/>
    <mergeCell ref="AS25:AV25"/>
    <mergeCell ref="AF27:AI27"/>
    <mergeCell ref="AJ30:AR30"/>
    <mergeCell ref="AJ28:AR28"/>
    <mergeCell ref="S30:AA30"/>
    <mergeCell ref="S27:AA27"/>
    <mergeCell ref="S29:AA29"/>
    <mergeCell ref="B22:G24"/>
    <mergeCell ref="B33:N33"/>
    <mergeCell ref="B31:N31"/>
    <mergeCell ref="O28:R28"/>
    <mergeCell ref="B28:N28"/>
    <mergeCell ref="B25:G27"/>
    <mergeCell ref="B29:N29"/>
    <mergeCell ref="O27:R27"/>
    <mergeCell ref="O26:R26"/>
    <mergeCell ref="H26:N26"/>
    <mergeCell ref="B34:N35"/>
    <mergeCell ref="AF31:AI31"/>
    <mergeCell ref="S28:AA28"/>
    <mergeCell ref="AB31:AE31"/>
    <mergeCell ref="B32:N32"/>
    <mergeCell ref="O31:R31"/>
    <mergeCell ref="O29:R29"/>
    <mergeCell ref="O30:R30"/>
    <mergeCell ref="O32:AV32"/>
    <mergeCell ref="AF29:AI29"/>
    <mergeCell ref="H24:N24"/>
    <mergeCell ref="O24:R24"/>
    <mergeCell ref="AJ20:AR20"/>
    <mergeCell ref="AJ21:AR21"/>
    <mergeCell ref="AJ22:AR22"/>
    <mergeCell ref="AF20:AI20"/>
    <mergeCell ref="S20:AA20"/>
    <mergeCell ref="H23:N23"/>
    <mergeCell ref="S22:AA22"/>
    <mergeCell ref="O20:R20"/>
    <mergeCell ref="AF21:AI21"/>
    <mergeCell ref="O23:R23"/>
    <mergeCell ref="S24:AA24"/>
    <mergeCell ref="S23:AA23"/>
    <mergeCell ref="S21:AA21"/>
    <mergeCell ref="AB21:AE21"/>
    <mergeCell ref="O21:R21"/>
    <mergeCell ref="O22:R22"/>
    <mergeCell ref="AB24:AE24"/>
    <mergeCell ref="AB22:AE22"/>
    <mergeCell ref="AI9:AV9"/>
    <mergeCell ref="O8:AH9"/>
    <mergeCell ref="AS16:AV16"/>
    <mergeCell ref="AJ16:AR16"/>
    <mergeCell ref="AB23:AE23"/>
    <mergeCell ref="AS22:AV22"/>
    <mergeCell ref="AF22:AI22"/>
    <mergeCell ref="AJ23:AR23"/>
    <mergeCell ref="AF23:AI23"/>
    <mergeCell ref="AS23:AV23"/>
    <mergeCell ref="AJ17:AR17"/>
    <mergeCell ref="AS27:AV27"/>
    <mergeCell ref="AS26:AV26"/>
    <mergeCell ref="AS20:AV20"/>
    <mergeCell ref="AS18:AV18"/>
    <mergeCell ref="AS19:AV19"/>
    <mergeCell ref="AS24:AV24"/>
    <mergeCell ref="AJ25:AR25"/>
    <mergeCell ref="AJ24:AR24"/>
    <mergeCell ref="AS21:AV21"/>
    <mergeCell ref="AB20:AE20"/>
    <mergeCell ref="AB19:AE19"/>
    <mergeCell ref="AB18:AE18"/>
    <mergeCell ref="AJ19:AR19"/>
    <mergeCell ref="AK18:AQ18"/>
    <mergeCell ref="AF18:AI18"/>
    <mergeCell ref="AF19:AI19"/>
  </mergeCells>
  <dataValidations count="2">
    <dataValidation type="list" allowBlank="1" showInputMessage="1" showErrorMessage="1" sqref="AS17:AV17">
      <formula1>"kＷ,Ａ,kＶA"</formula1>
    </dataValidation>
    <dataValidation type="list" allowBlank="1" showInputMessage="1" showErrorMessage="1" sqref="AB17:AE17">
      <formula1>"kＷ,Ａ,kＶＡ"</formula1>
    </dataValidation>
  </dataValidations>
  <printOptions horizontalCentered="1"/>
  <pageMargins left="0.3937007874015748" right="0.3937007874015748" top="0.41" bottom="0.26" header="0.35" footer="0.2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10"/>
  </sheetPr>
  <dimension ref="B1:AV52"/>
  <sheetViews>
    <sheetView view="pageBreakPreview" zoomScale="70" zoomScaleSheetLayoutView="70" zoomScalePageLayoutView="0" workbookViewId="0" topLeftCell="A1">
      <selection activeCell="A1" sqref="A1"/>
    </sheetView>
  </sheetViews>
  <sheetFormatPr defaultColWidth="9.00390625" defaultRowHeight="18" customHeight="1"/>
  <cols>
    <col min="1" max="1" width="2.125" style="13" customWidth="1"/>
    <col min="2" max="14" width="2.375" style="13" customWidth="1"/>
    <col min="15" max="47" width="2.00390625" style="13" customWidth="1"/>
    <col min="48" max="48" width="1.875" style="13" customWidth="1"/>
    <col min="49" max="61" width="2.125" style="13" customWidth="1"/>
    <col min="62" max="16384" width="9.00390625" style="13" customWidth="1"/>
  </cols>
  <sheetData>
    <row r="1" spans="2:48" ht="18" customHeight="1">
      <c r="B1" s="333" t="s">
        <v>167</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45:48" ht="9.75" customHeight="1">
      <c r="AS2" s="16"/>
      <c r="AT2" s="16"/>
      <c r="AU2" s="16"/>
      <c r="AV2" s="15"/>
    </row>
    <row r="3" spans="2:48" ht="15" customHeight="1">
      <c r="B3" s="165" t="s">
        <v>119</v>
      </c>
      <c r="C3" s="166"/>
      <c r="D3" s="166"/>
      <c r="E3" s="166"/>
      <c r="F3" s="166"/>
      <c r="G3" s="166"/>
      <c r="H3" s="166"/>
      <c r="I3" s="166"/>
      <c r="J3" s="166"/>
      <c r="K3" s="166"/>
      <c r="L3" s="166"/>
      <c r="M3" s="166"/>
      <c r="N3" s="167"/>
      <c r="O3" s="335"/>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7"/>
    </row>
    <row r="4" spans="2:48" ht="21" customHeight="1">
      <c r="B4" s="171" t="s">
        <v>118</v>
      </c>
      <c r="C4" s="172"/>
      <c r="D4" s="172"/>
      <c r="E4" s="172"/>
      <c r="F4" s="172"/>
      <c r="G4" s="172"/>
      <c r="H4" s="172"/>
      <c r="I4" s="172"/>
      <c r="J4" s="172"/>
      <c r="K4" s="172"/>
      <c r="L4" s="172"/>
      <c r="M4" s="172"/>
      <c r="N4" s="173"/>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2:48" ht="18" customHeight="1">
      <c r="B5" s="338" t="s">
        <v>168</v>
      </c>
      <c r="C5" s="339"/>
      <c r="D5" s="339"/>
      <c r="E5" s="339"/>
      <c r="F5" s="339"/>
      <c r="G5" s="339"/>
      <c r="H5" s="339"/>
      <c r="I5" s="339"/>
      <c r="J5" s="339"/>
      <c r="K5" s="339"/>
      <c r="L5" s="339"/>
      <c r="M5" s="339"/>
      <c r="N5" s="340"/>
      <c r="O5" s="341" t="s">
        <v>117</v>
      </c>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3"/>
    </row>
    <row r="6" spans="2:48" ht="18" customHeight="1">
      <c r="B6" s="344" t="s">
        <v>116</v>
      </c>
      <c r="C6" s="345"/>
      <c r="D6" s="345"/>
      <c r="E6" s="345"/>
      <c r="F6" s="345"/>
      <c r="G6" s="345"/>
      <c r="H6" s="345"/>
      <c r="I6" s="345"/>
      <c r="J6" s="345"/>
      <c r="K6" s="345"/>
      <c r="L6" s="345"/>
      <c r="M6" s="345"/>
      <c r="N6" s="346"/>
      <c r="O6" s="602" t="s">
        <v>115</v>
      </c>
      <c r="P6" s="413"/>
      <c r="Q6" s="413"/>
      <c r="R6" s="413"/>
      <c r="S6" s="413"/>
      <c r="T6" s="413"/>
      <c r="U6" s="413"/>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row>
    <row r="7" spans="2:48" ht="18" customHeight="1">
      <c r="B7" s="347"/>
      <c r="C7" s="348"/>
      <c r="D7" s="348"/>
      <c r="E7" s="348"/>
      <c r="F7" s="348"/>
      <c r="G7" s="348"/>
      <c r="H7" s="348"/>
      <c r="I7" s="348"/>
      <c r="J7" s="348"/>
      <c r="K7" s="348"/>
      <c r="L7" s="348"/>
      <c r="M7" s="348"/>
      <c r="N7" s="349"/>
      <c r="O7" s="171"/>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3"/>
    </row>
    <row r="8" spans="2:48" ht="17.25" customHeight="1">
      <c r="B8" s="344" t="s">
        <v>114</v>
      </c>
      <c r="C8" s="351"/>
      <c r="D8" s="351"/>
      <c r="E8" s="351"/>
      <c r="F8" s="351"/>
      <c r="G8" s="351"/>
      <c r="H8" s="351"/>
      <c r="I8" s="351"/>
      <c r="J8" s="351"/>
      <c r="K8" s="351"/>
      <c r="L8" s="351"/>
      <c r="M8" s="351"/>
      <c r="N8" s="352"/>
      <c r="O8" s="356"/>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8"/>
    </row>
    <row r="9" spans="2:48" ht="17.25" customHeight="1">
      <c r="B9" s="353"/>
      <c r="C9" s="354"/>
      <c r="D9" s="354"/>
      <c r="E9" s="354"/>
      <c r="F9" s="354"/>
      <c r="G9" s="354"/>
      <c r="H9" s="354"/>
      <c r="I9" s="354"/>
      <c r="J9" s="354"/>
      <c r="K9" s="354"/>
      <c r="L9" s="354"/>
      <c r="M9" s="354"/>
      <c r="N9" s="355"/>
      <c r="O9" s="359"/>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1"/>
    </row>
    <row r="10" spans="2:48" ht="15.75" customHeight="1">
      <c r="B10" s="362" t="s">
        <v>80</v>
      </c>
      <c r="C10" s="351"/>
      <c r="D10" s="351"/>
      <c r="E10" s="351"/>
      <c r="F10" s="351"/>
      <c r="G10" s="351"/>
      <c r="H10" s="351"/>
      <c r="I10" s="351"/>
      <c r="J10" s="351"/>
      <c r="K10" s="351"/>
      <c r="L10" s="351"/>
      <c r="M10" s="351"/>
      <c r="N10" s="352"/>
      <c r="O10" s="599" t="s">
        <v>78</v>
      </c>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row>
    <row r="11" spans="2:48" ht="15.75" customHeight="1">
      <c r="B11" s="353"/>
      <c r="C11" s="354"/>
      <c r="D11" s="354"/>
      <c r="E11" s="354"/>
      <c r="F11" s="354"/>
      <c r="G11" s="354"/>
      <c r="H11" s="354"/>
      <c r="I11" s="354"/>
      <c r="J11" s="354"/>
      <c r="K11" s="354"/>
      <c r="L11" s="354"/>
      <c r="M11" s="354"/>
      <c r="N11" s="355"/>
      <c r="O11" s="171"/>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3"/>
    </row>
    <row r="12" spans="2:48" ht="18" customHeight="1">
      <c r="B12" s="363" t="s">
        <v>83</v>
      </c>
      <c r="C12" s="364"/>
      <c r="D12" s="364"/>
      <c r="E12" s="364"/>
      <c r="F12" s="364"/>
      <c r="G12" s="364"/>
      <c r="H12" s="364"/>
      <c r="I12" s="364"/>
      <c r="J12" s="364"/>
      <c r="K12" s="364"/>
      <c r="L12" s="364"/>
      <c r="M12" s="364"/>
      <c r="N12" s="365"/>
      <c r="O12" s="213"/>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c r="AU12" s="599"/>
      <c r="AV12" s="599"/>
    </row>
    <row r="13" spans="2:48" ht="18" customHeight="1">
      <c r="B13" s="366"/>
      <c r="C13" s="367"/>
      <c r="D13" s="367"/>
      <c r="E13" s="367"/>
      <c r="F13" s="367"/>
      <c r="G13" s="367"/>
      <c r="H13" s="367"/>
      <c r="I13" s="367"/>
      <c r="J13" s="367"/>
      <c r="K13" s="367"/>
      <c r="L13" s="367"/>
      <c r="M13" s="367"/>
      <c r="N13" s="368"/>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599"/>
    </row>
    <row r="14" spans="2:48" ht="18" customHeight="1">
      <c r="B14" s="165" t="s">
        <v>169</v>
      </c>
      <c r="C14" s="166"/>
      <c r="D14" s="166"/>
      <c r="E14" s="166"/>
      <c r="F14" s="166"/>
      <c r="G14" s="166"/>
      <c r="H14" s="166"/>
      <c r="I14" s="166"/>
      <c r="J14" s="166"/>
      <c r="K14" s="166"/>
      <c r="L14" s="166"/>
      <c r="M14" s="166"/>
      <c r="N14" s="167"/>
      <c r="O14" s="213" t="s">
        <v>78</v>
      </c>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row>
    <row r="15" spans="2:48" ht="18" customHeight="1">
      <c r="B15" s="222"/>
      <c r="C15" s="223"/>
      <c r="D15" s="223"/>
      <c r="E15" s="223"/>
      <c r="F15" s="223"/>
      <c r="G15" s="223"/>
      <c r="H15" s="223"/>
      <c r="I15" s="223"/>
      <c r="J15" s="223"/>
      <c r="K15" s="223"/>
      <c r="L15" s="223"/>
      <c r="M15" s="223"/>
      <c r="N15" s="224"/>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row>
    <row r="16" spans="2:48" ht="24.75" customHeight="1">
      <c r="B16" s="369" t="s">
        <v>113</v>
      </c>
      <c r="C16" s="370"/>
      <c r="D16" s="370"/>
      <c r="E16" s="370"/>
      <c r="F16" s="370"/>
      <c r="G16" s="371"/>
      <c r="H16" s="373" t="s">
        <v>112</v>
      </c>
      <c r="I16" s="374"/>
      <c r="J16" s="374"/>
      <c r="K16" s="374"/>
      <c r="L16" s="374"/>
      <c r="M16" s="374"/>
      <c r="N16" s="375"/>
      <c r="O16" s="376" t="s">
        <v>12</v>
      </c>
      <c r="P16" s="377"/>
      <c r="Q16" s="377"/>
      <c r="R16" s="377"/>
      <c r="S16" s="378"/>
      <c r="T16" s="378"/>
      <c r="U16" s="378"/>
      <c r="V16" s="378"/>
      <c r="W16" s="378"/>
      <c r="X16" s="378"/>
      <c r="Y16" s="378"/>
      <c r="Z16" s="378"/>
      <c r="AA16" s="378"/>
      <c r="AB16" s="379" t="s">
        <v>30</v>
      </c>
      <c r="AC16" s="379"/>
      <c r="AD16" s="379"/>
      <c r="AE16" s="380"/>
      <c r="AF16" s="376" t="s">
        <v>13</v>
      </c>
      <c r="AG16" s="377"/>
      <c r="AH16" s="377"/>
      <c r="AI16" s="377"/>
      <c r="AJ16" s="378"/>
      <c r="AK16" s="378"/>
      <c r="AL16" s="378"/>
      <c r="AM16" s="378"/>
      <c r="AN16" s="378"/>
      <c r="AO16" s="378"/>
      <c r="AP16" s="378"/>
      <c r="AQ16" s="378"/>
      <c r="AR16" s="378"/>
      <c r="AS16" s="379" t="s">
        <v>30</v>
      </c>
      <c r="AT16" s="379"/>
      <c r="AU16" s="379"/>
      <c r="AV16" s="380"/>
    </row>
    <row r="17" spans="2:48" ht="24.75" customHeight="1">
      <c r="B17" s="369"/>
      <c r="C17" s="370"/>
      <c r="D17" s="370"/>
      <c r="E17" s="370"/>
      <c r="F17" s="370"/>
      <c r="G17" s="371"/>
      <c r="H17" s="381" t="s">
        <v>111</v>
      </c>
      <c r="I17" s="382"/>
      <c r="J17" s="382"/>
      <c r="K17" s="382"/>
      <c r="L17" s="382"/>
      <c r="M17" s="382"/>
      <c r="N17" s="383"/>
      <c r="O17" s="384" t="s">
        <v>12</v>
      </c>
      <c r="P17" s="385"/>
      <c r="Q17" s="385"/>
      <c r="R17" s="385"/>
      <c r="S17" s="386"/>
      <c r="T17" s="386"/>
      <c r="U17" s="386"/>
      <c r="V17" s="386"/>
      <c r="W17" s="386"/>
      <c r="X17" s="386"/>
      <c r="Y17" s="386"/>
      <c r="Z17" s="386"/>
      <c r="AA17" s="386"/>
      <c r="AB17" s="391"/>
      <c r="AC17" s="391"/>
      <c r="AD17" s="391"/>
      <c r="AE17" s="392"/>
      <c r="AF17" s="384" t="s">
        <v>13</v>
      </c>
      <c r="AG17" s="385"/>
      <c r="AH17" s="385"/>
      <c r="AI17" s="385"/>
      <c r="AJ17" s="386"/>
      <c r="AK17" s="386"/>
      <c r="AL17" s="386"/>
      <c r="AM17" s="386"/>
      <c r="AN17" s="386"/>
      <c r="AO17" s="386"/>
      <c r="AP17" s="386"/>
      <c r="AQ17" s="386"/>
      <c r="AR17" s="386"/>
      <c r="AS17" s="391"/>
      <c r="AT17" s="391"/>
      <c r="AU17" s="391"/>
      <c r="AV17" s="392"/>
    </row>
    <row r="18" spans="2:48" ht="24.75" customHeight="1">
      <c r="B18" s="369"/>
      <c r="C18" s="370"/>
      <c r="D18" s="370"/>
      <c r="E18" s="370"/>
      <c r="F18" s="370"/>
      <c r="G18" s="371"/>
      <c r="H18" s="381" t="s">
        <v>109</v>
      </c>
      <c r="I18" s="382"/>
      <c r="J18" s="382"/>
      <c r="K18" s="382"/>
      <c r="L18" s="382"/>
      <c r="M18" s="382"/>
      <c r="N18" s="383"/>
      <c r="O18" s="384" t="s">
        <v>12</v>
      </c>
      <c r="P18" s="385"/>
      <c r="Q18" s="385"/>
      <c r="R18" s="385"/>
      <c r="S18" s="386"/>
      <c r="T18" s="386"/>
      <c r="U18" s="386"/>
      <c r="V18" s="386"/>
      <c r="W18" s="386"/>
      <c r="X18" s="386"/>
      <c r="Y18" s="386"/>
      <c r="Z18" s="386"/>
      <c r="AA18" s="386"/>
      <c r="AB18" s="387" t="s">
        <v>32</v>
      </c>
      <c r="AC18" s="387"/>
      <c r="AD18" s="387"/>
      <c r="AE18" s="388"/>
      <c r="AF18" s="384" t="s">
        <v>13</v>
      </c>
      <c r="AG18" s="385"/>
      <c r="AH18" s="385"/>
      <c r="AI18" s="385"/>
      <c r="AJ18" s="386"/>
      <c r="AK18" s="386"/>
      <c r="AL18" s="386"/>
      <c r="AM18" s="386"/>
      <c r="AN18" s="386"/>
      <c r="AO18" s="386"/>
      <c r="AP18" s="386"/>
      <c r="AQ18" s="386"/>
      <c r="AR18" s="386"/>
      <c r="AS18" s="387" t="s">
        <v>32</v>
      </c>
      <c r="AT18" s="387"/>
      <c r="AU18" s="387"/>
      <c r="AV18" s="388"/>
    </row>
    <row r="19" spans="2:48" ht="24.75" customHeight="1">
      <c r="B19" s="353"/>
      <c r="C19" s="354"/>
      <c r="D19" s="354"/>
      <c r="E19" s="354"/>
      <c r="F19" s="354"/>
      <c r="G19" s="372"/>
      <c r="H19" s="393" t="s">
        <v>82</v>
      </c>
      <c r="I19" s="394"/>
      <c r="J19" s="394"/>
      <c r="K19" s="394"/>
      <c r="L19" s="394"/>
      <c r="M19" s="394"/>
      <c r="N19" s="395"/>
      <c r="O19" s="396" t="s">
        <v>12</v>
      </c>
      <c r="P19" s="397"/>
      <c r="Q19" s="397"/>
      <c r="R19" s="397"/>
      <c r="S19" s="386"/>
      <c r="T19" s="386"/>
      <c r="U19" s="386"/>
      <c r="V19" s="386"/>
      <c r="W19" s="386"/>
      <c r="X19" s="386"/>
      <c r="Y19" s="386"/>
      <c r="Z19" s="386"/>
      <c r="AA19" s="386"/>
      <c r="AB19" s="389" t="s">
        <v>32</v>
      </c>
      <c r="AC19" s="389"/>
      <c r="AD19" s="389"/>
      <c r="AE19" s="390"/>
      <c r="AF19" s="396" t="s">
        <v>13</v>
      </c>
      <c r="AG19" s="397"/>
      <c r="AH19" s="397"/>
      <c r="AI19" s="397"/>
      <c r="AJ19" s="386"/>
      <c r="AK19" s="386"/>
      <c r="AL19" s="386"/>
      <c r="AM19" s="386"/>
      <c r="AN19" s="386"/>
      <c r="AO19" s="386"/>
      <c r="AP19" s="386"/>
      <c r="AQ19" s="386"/>
      <c r="AR19" s="386"/>
      <c r="AS19" s="389" t="s">
        <v>32</v>
      </c>
      <c r="AT19" s="389"/>
      <c r="AU19" s="389"/>
      <c r="AV19" s="390"/>
    </row>
    <row r="20" spans="2:48" ht="24.75" customHeight="1">
      <c r="B20" s="401" t="s">
        <v>110</v>
      </c>
      <c r="C20" s="402"/>
      <c r="D20" s="402"/>
      <c r="E20" s="402"/>
      <c r="F20" s="402"/>
      <c r="G20" s="402"/>
      <c r="H20" s="402"/>
      <c r="I20" s="402"/>
      <c r="J20" s="402"/>
      <c r="K20" s="402"/>
      <c r="L20" s="402"/>
      <c r="M20" s="402"/>
      <c r="N20" s="403"/>
      <c r="O20" s="376" t="s">
        <v>12</v>
      </c>
      <c r="P20" s="377"/>
      <c r="Q20" s="377"/>
      <c r="R20" s="377"/>
      <c r="S20" s="378"/>
      <c r="T20" s="378"/>
      <c r="U20" s="378"/>
      <c r="V20" s="378"/>
      <c r="W20" s="378"/>
      <c r="X20" s="378"/>
      <c r="Y20" s="378"/>
      <c r="Z20" s="378"/>
      <c r="AA20" s="378"/>
      <c r="AB20" s="379" t="s">
        <v>30</v>
      </c>
      <c r="AC20" s="379"/>
      <c r="AD20" s="379"/>
      <c r="AE20" s="380"/>
      <c r="AF20" s="376" t="s">
        <v>13</v>
      </c>
      <c r="AG20" s="377"/>
      <c r="AH20" s="377"/>
      <c r="AI20" s="377"/>
      <c r="AJ20" s="378"/>
      <c r="AK20" s="378"/>
      <c r="AL20" s="378"/>
      <c r="AM20" s="378"/>
      <c r="AN20" s="378"/>
      <c r="AO20" s="378"/>
      <c r="AP20" s="378"/>
      <c r="AQ20" s="378"/>
      <c r="AR20" s="378"/>
      <c r="AS20" s="379" t="s">
        <v>30</v>
      </c>
      <c r="AT20" s="379"/>
      <c r="AU20" s="379"/>
      <c r="AV20" s="380"/>
    </row>
    <row r="21" spans="2:48" ht="24.75" customHeight="1">
      <c r="B21" s="344" t="s">
        <v>10</v>
      </c>
      <c r="C21" s="345"/>
      <c r="D21" s="345"/>
      <c r="E21" s="345"/>
      <c r="F21" s="345"/>
      <c r="G21" s="406"/>
      <c r="H21" s="410" t="s">
        <v>5</v>
      </c>
      <c r="I21" s="411"/>
      <c r="J21" s="411"/>
      <c r="K21" s="411"/>
      <c r="L21" s="411"/>
      <c r="M21" s="411"/>
      <c r="N21" s="412"/>
      <c r="O21" s="376" t="s">
        <v>12</v>
      </c>
      <c r="P21" s="377"/>
      <c r="Q21" s="377"/>
      <c r="R21" s="377"/>
      <c r="S21" s="378"/>
      <c r="T21" s="378"/>
      <c r="U21" s="378"/>
      <c r="V21" s="378"/>
      <c r="W21" s="378"/>
      <c r="X21" s="378"/>
      <c r="Y21" s="378"/>
      <c r="Z21" s="378"/>
      <c r="AA21" s="378"/>
      <c r="AB21" s="413" t="s">
        <v>30</v>
      </c>
      <c r="AC21" s="413"/>
      <c r="AD21" s="413"/>
      <c r="AE21" s="414"/>
      <c r="AF21" s="376" t="s">
        <v>13</v>
      </c>
      <c r="AG21" s="377"/>
      <c r="AH21" s="377"/>
      <c r="AI21" s="377"/>
      <c r="AJ21" s="378"/>
      <c r="AK21" s="378"/>
      <c r="AL21" s="378"/>
      <c r="AM21" s="378"/>
      <c r="AN21" s="378"/>
      <c r="AO21" s="378"/>
      <c r="AP21" s="378"/>
      <c r="AQ21" s="378"/>
      <c r="AR21" s="378"/>
      <c r="AS21" s="413" t="s">
        <v>30</v>
      </c>
      <c r="AT21" s="413"/>
      <c r="AU21" s="413"/>
      <c r="AV21" s="414"/>
    </row>
    <row r="22" spans="2:48" ht="24.75" customHeight="1">
      <c r="B22" s="407"/>
      <c r="C22" s="408"/>
      <c r="D22" s="408"/>
      <c r="E22" s="408"/>
      <c r="F22" s="408"/>
      <c r="G22" s="409"/>
      <c r="H22" s="398" t="s">
        <v>109</v>
      </c>
      <c r="I22" s="399"/>
      <c r="J22" s="399"/>
      <c r="K22" s="399"/>
      <c r="L22" s="399"/>
      <c r="M22" s="399"/>
      <c r="N22" s="400"/>
      <c r="O22" s="415" t="s">
        <v>12</v>
      </c>
      <c r="P22" s="416"/>
      <c r="Q22" s="416"/>
      <c r="R22" s="416"/>
      <c r="S22" s="386"/>
      <c r="T22" s="386"/>
      <c r="U22" s="386"/>
      <c r="V22" s="386"/>
      <c r="W22" s="386"/>
      <c r="X22" s="386"/>
      <c r="Y22" s="386"/>
      <c r="Z22" s="386"/>
      <c r="AA22" s="386"/>
      <c r="AB22" s="404" t="s">
        <v>32</v>
      </c>
      <c r="AC22" s="404"/>
      <c r="AD22" s="404"/>
      <c r="AE22" s="405"/>
      <c r="AF22" s="415" t="s">
        <v>13</v>
      </c>
      <c r="AG22" s="416"/>
      <c r="AH22" s="416"/>
      <c r="AI22" s="416"/>
      <c r="AJ22" s="386"/>
      <c r="AK22" s="386"/>
      <c r="AL22" s="386"/>
      <c r="AM22" s="386"/>
      <c r="AN22" s="386"/>
      <c r="AO22" s="386"/>
      <c r="AP22" s="386"/>
      <c r="AQ22" s="386"/>
      <c r="AR22" s="386"/>
      <c r="AS22" s="404" t="s">
        <v>32</v>
      </c>
      <c r="AT22" s="404"/>
      <c r="AU22" s="404"/>
      <c r="AV22" s="405"/>
    </row>
    <row r="23" spans="2:48" ht="24.75" customHeight="1">
      <c r="B23" s="407"/>
      <c r="C23" s="408"/>
      <c r="D23" s="408"/>
      <c r="E23" s="408"/>
      <c r="F23" s="408"/>
      <c r="G23" s="409"/>
      <c r="H23" s="393" t="s">
        <v>82</v>
      </c>
      <c r="I23" s="394"/>
      <c r="J23" s="394"/>
      <c r="K23" s="394"/>
      <c r="L23" s="394"/>
      <c r="M23" s="394"/>
      <c r="N23" s="395"/>
      <c r="O23" s="396" t="s">
        <v>12</v>
      </c>
      <c r="P23" s="397"/>
      <c r="Q23" s="397"/>
      <c r="R23" s="397"/>
      <c r="S23" s="386"/>
      <c r="T23" s="386"/>
      <c r="U23" s="386"/>
      <c r="V23" s="386"/>
      <c r="W23" s="386"/>
      <c r="X23" s="386"/>
      <c r="Y23" s="386"/>
      <c r="Z23" s="386"/>
      <c r="AA23" s="386"/>
      <c r="AB23" s="389" t="s">
        <v>32</v>
      </c>
      <c r="AC23" s="389"/>
      <c r="AD23" s="389"/>
      <c r="AE23" s="390"/>
      <c r="AF23" s="396" t="s">
        <v>13</v>
      </c>
      <c r="AG23" s="397"/>
      <c r="AH23" s="397"/>
      <c r="AI23" s="397"/>
      <c r="AJ23" s="386"/>
      <c r="AK23" s="386"/>
      <c r="AL23" s="386"/>
      <c r="AM23" s="386"/>
      <c r="AN23" s="386"/>
      <c r="AO23" s="386"/>
      <c r="AP23" s="386"/>
      <c r="AQ23" s="386"/>
      <c r="AR23" s="386"/>
      <c r="AS23" s="389" t="s">
        <v>32</v>
      </c>
      <c r="AT23" s="389"/>
      <c r="AU23" s="389"/>
      <c r="AV23" s="390"/>
    </row>
    <row r="24" spans="2:48" ht="24.75" customHeight="1">
      <c r="B24" s="344" t="s">
        <v>11</v>
      </c>
      <c r="C24" s="345"/>
      <c r="D24" s="345"/>
      <c r="E24" s="345"/>
      <c r="F24" s="345"/>
      <c r="G24" s="345"/>
      <c r="H24" s="410" t="s">
        <v>5</v>
      </c>
      <c r="I24" s="411"/>
      <c r="J24" s="411"/>
      <c r="K24" s="411"/>
      <c r="L24" s="411"/>
      <c r="M24" s="411"/>
      <c r="N24" s="412"/>
      <c r="O24" s="376" t="s">
        <v>12</v>
      </c>
      <c r="P24" s="377"/>
      <c r="Q24" s="377"/>
      <c r="R24" s="377"/>
      <c r="S24" s="378"/>
      <c r="T24" s="378"/>
      <c r="U24" s="378"/>
      <c r="V24" s="378"/>
      <c r="W24" s="378"/>
      <c r="X24" s="378"/>
      <c r="Y24" s="378"/>
      <c r="Z24" s="378"/>
      <c r="AA24" s="378"/>
      <c r="AB24" s="413" t="s">
        <v>30</v>
      </c>
      <c r="AC24" s="413"/>
      <c r="AD24" s="413"/>
      <c r="AE24" s="414"/>
      <c r="AF24" s="376" t="s">
        <v>13</v>
      </c>
      <c r="AG24" s="377"/>
      <c r="AH24" s="377"/>
      <c r="AI24" s="377"/>
      <c r="AJ24" s="378"/>
      <c r="AK24" s="378"/>
      <c r="AL24" s="378"/>
      <c r="AM24" s="378"/>
      <c r="AN24" s="378"/>
      <c r="AO24" s="378"/>
      <c r="AP24" s="378"/>
      <c r="AQ24" s="378"/>
      <c r="AR24" s="378"/>
      <c r="AS24" s="413" t="s">
        <v>30</v>
      </c>
      <c r="AT24" s="413"/>
      <c r="AU24" s="413"/>
      <c r="AV24" s="414"/>
    </row>
    <row r="25" spans="2:48" ht="24.75" customHeight="1">
      <c r="B25" s="407"/>
      <c r="C25" s="408"/>
      <c r="D25" s="408"/>
      <c r="E25" s="408"/>
      <c r="F25" s="408"/>
      <c r="G25" s="408"/>
      <c r="H25" s="398" t="s">
        <v>109</v>
      </c>
      <c r="I25" s="399"/>
      <c r="J25" s="399"/>
      <c r="K25" s="399"/>
      <c r="L25" s="399"/>
      <c r="M25" s="399"/>
      <c r="N25" s="400"/>
      <c r="O25" s="415" t="s">
        <v>12</v>
      </c>
      <c r="P25" s="416"/>
      <c r="Q25" s="416"/>
      <c r="R25" s="416"/>
      <c r="S25" s="601"/>
      <c r="T25" s="601"/>
      <c r="U25" s="601"/>
      <c r="V25" s="601"/>
      <c r="W25" s="601"/>
      <c r="X25" s="601"/>
      <c r="Y25" s="601"/>
      <c r="Z25" s="601"/>
      <c r="AA25" s="601"/>
      <c r="AB25" s="404" t="s">
        <v>32</v>
      </c>
      <c r="AC25" s="404"/>
      <c r="AD25" s="404"/>
      <c r="AE25" s="405"/>
      <c r="AF25" s="415" t="s">
        <v>13</v>
      </c>
      <c r="AG25" s="416"/>
      <c r="AH25" s="416"/>
      <c r="AI25" s="416"/>
      <c r="AJ25" s="601"/>
      <c r="AK25" s="601"/>
      <c r="AL25" s="601"/>
      <c r="AM25" s="601"/>
      <c r="AN25" s="601"/>
      <c r="AO25" s="601"/>
      <c r="AP25" s="601"/>
      <c r="AQ25" s="601"/>
      <c r="AR25" s="601"/>
      <c r="AS25" s="404" t="s">
        <v>32</v>
      </c>
      <c r="AT25" s="404"/>
      <c r="AU25" s="404"/>
      <c r="AV25" s="405"/>
    </row>
    <row r="26" spans="2:48" ht="24.75" customHeight="1">
      <c r="B26" s="347"/>
      <c r="C26" s="348"/>
      <c r="D26" s="348"/>
      <c r="E26" s="348"/>
      <c r="F26" s="348"/>
      <c r="G26" s="348"/>
      <c r="H26" s="393" t="s">
        <v>82</v>
      </c>
      <c r="I26" s="394"/>
      <c r="J26" s="394"/>
      <c r="K26" s="394"/>
      <c r="L26" s="394"/>
      <c r="M26" s="394"/>
      <c r="N26" s="395"/>
      <c r="O26" s="396" t="s">
        <v>12</v>
      </c>
      <c r="P26" s="397"/>
      <c r="Q26" s="397"/>
      <c r="R26" s="397"/>
      <c r="S26" s="600"/>
      <c r="T26" s="600"/>
      <c r="U26" s="600"/>
      <c r="V26" s="600"/>
      <c r="W26" s="600"/>
      <c r="X26" s="600"/>
      <c r="Y26" s="600"/>
      <c r="Z26" s="600"/>
      <c r="AA26" s="600"/>
      <c r="AB26" s="389" t="s">
        <v>32</v>
      </c>
      <c r="AC26" s="389"/>
      <c r="AD26" s="389"/>
      <c r="AE26" s="390"/>
      <c r="AF26" s="396" t="s">
        <v>13</v>
      </c>
      <c r="AG26" s="397"/>
      <c r="AH26" s="397"/>
      <c r="AI26" s="397"/>
      <c r="AJ26" s="600"/>
      <c r="AK26" s="600"/>
      <c r="AL26" s="600"/>
      <c r="AM26" s="600"/>
      <c r="AN26" s="600"/>
      <c r="AO26" s="600"/>
      <c r="AP26" s="600"/>
      <c r="AQ26" s="600"/>
      <c r="AR26" s="600"/>
      <c r="AS26" s="389" t="s">
        <v>108</v>
      </c>
      <c r="AT26" s="389"/>
      <c r="AU26" s="389"/>
      <c r="AV26" s="390"/>
    </row>
    <row r="27" spans="2:48" ht="24.75" customHeight="1">
      <c r="B27" s="417" t="s">
        <v>107</v>
      </c>
      <c r="C27" s="418"/>
      <c r="D27" s="418"/>
      <c r="E27" s="418"/>
      <c r="F27" s="418"/>
      <c r="G27" s="418"/>
      <c r="H27" s="418"/>
      <c r="I27" s="418"/>
      <c r="J27" s="418"/>
      <c r="K27" s="418"/>
      <c r="L27" s="418"/>
      <c r="M27" s="418"/>
      <c r="N27" s="419"/>
      <c r="O27" s="420" t="s">
        <v>12</v>
      </c>
      <c r="P27" s="421"/>
      <c r="Q27" s="421"/>
      <c r="R27" s="421"/>
      <c r="S27" s="422"/>
      <c r="T27" s="422"/>
      <c r="U27" s="422"/>
      <c r="V27" s="422"/>
      <c r="W27" s="422"/>
      <c r="X27" s="422"/>
      <c r="Y27" s="422"/>
      <c r="Z27" s="422"/>
      <c r="AA27" s="422"/>
      <c r="AB27" s="423" t="s">
        <v>106</v>
      </c>
      <c r="AC27" s="423"/>
      <c r="AD27" s="423"/>
      <c r="AE27" s="424"/>
      <c r="AF27" s="420" t="s">
        <v>13</v>
      </c>
      <c r="AG27" s="421"/>
      <c r="AH27" s="421"/>
      <c r="AI27" s="421"/>
      <c r="AJ27" s="422"/>
      <c r="AK27" s="422"/>
      <c r="AL27" s="422"/>
      <c r="AM27" s="422"/>
      <c r="AN27" s="422"/>
      <c r="AO27" s="422"/>
      <c r="AP27" s="422"/>
      <c r="AQ27" s="422"/>
      <c r="AR27" s="422"/>
      <c r="AS27" s="423" t="s">
        <v>106</v>
      </c>
      <c r="AT27" s="423"/>
      <c r="AU27" s="423"/>
      <c r="AV27" s="424"/>
    </row>
    <row r="28" spans="2:48" ht="24.75" customHeight="1">
      <c r="B28" s="401" t="s">
        <v>19</v>
      </c>
      <c r="C28" s="402"/>
      <c r="D28" s="402"/>
      <c r="E28" s="402"/>
      <c r="F28" s="402"/>
      <c r="G28" s="402"/>
      <c r="H28" s="402"/>
      <c r="I28" s="402"/>
      <c r="J28" s="402"/>
      <c r="K28" s="402"/>
      <c r="L28" s="402"/>
      <c r="M28" s="402"/>
      <c r="N28" s="403"/>
      <c r="O28" s="420" t="s">
        <v>12</v>
      </c>
      <c r="P28" s="421"/>
      <c r="Q28" s="421"/>
      <c r="R28" s="421"/>
      <c r="S28" s="422"/>
      <c r="T28" s="422"/>
      <c r="U28" s="422"/>
      <c r="V28" s="422"/>
      <c r="W28" s="422"/>
      <c r="X28" s="422"/>
      <c r="Y28" s="422"/>
      <c r="Z28" s="422"/>
      <c r="AA28" s="422"/>
      <c r="AB28" s="423" t="s">
        <v>106</v>
      </c>
      <c r="AC28" s="423"/>
      <c r="AD28" s="423"/>
      <c r="AE28" s="424"/>
      <c r="AF28" s="420" t="s">
        <v>13</v>
      </c>
      <c r="AG28" s="421"/>
      <c r="AH28" s="421"/>
      <c r="AI28" s="421"/>
      <c r="AJ28" s="422"/>
      <c r="AK28" s="422"/>
      <c r="AL28" s="422"/>
      <c r="AM28" s="422"/>
      <c r="AN28" s="422"/>
      <c r="AO28" s="422"/>
      <c r="AP28" s="422"/>
      <c r="AQ28" s="422"/>
      <c r="AR28" s="422"/>
      <c r="AS28" s="423" t="s">
        <v>106</v>
      </c>
      <c r="AT28" s="423"/>
      <c r="AU28" s="423"/>
      <c r="AV28" s="424"/>
    </row>
    <row r="29" spans="2:48" ht="18" customHeight="1">
      <c r="B29" s="362" t="s">
        <v>8</v>
      </c>
      <c r="C29" s="351"/>
      <c r="D29" s="351"/>
      <c r="E29" s="351"/>
      <c r="F29" s="351"/>
      <c r="G29" s="351"/>
      <c r="H29" s="351"/>
      <c r="I29" s="351"/>
      <c r="J29" s="351"/>
      <c r="K29" s="351"/>
      <c r="L29" s="351"/>
      <c r="M29" s="351"/>
      <c r="N29" s="352"/>
      <c r="O29" s="425" t="s">
        <v>78</v>
      </c>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40"/>
    </row>
    <row r="30" spans="2:48" ht="18" customHeight="1">
      <c r="B30" s="344" t="s">
        <v>105</v>
      </c>
      <c r="C30" s="426"/>
      <c r="D30" s="426"/>
      <c r="E30" s="426"/>
      <c r="F30" s="426"/>
      <c r="G30" s="426"/>
      <c r="H30" s="426"/>
      <c r="I30" s="426"/>
      <c r="J30" s="426"/>
      <c r="K30" s="426"/>
      <c r="L30" s="426"/>
      <c r="M30" s="426"/>
      <c r="N30" s="427"/>
      <c r="O30" s="288" t="s">
        <v>88</v>
      </c>
      <c r="P30" s="289"/>
      <c r="Q30" s="289"/>
      <c r="R30" s="289"/>
      <c r="S30" s="289"/>
      <c r="T30" s="290"/>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2"/>
    </row>
    <row r="31" spans="2:48" ht="18" customHeight="1">
      <c r="B31" s="428"/>
      <c r="C31" s="429"/>
      <c r="D31" s="429"/>
      <c r="E31" s="429"/>
      <c r="F31" s="429"/>
      <c r="G31" s="429"/>
      <c r="H31" s="429"/>
      <c r="I31" s="429"/>
      <c r="J31" s="429"/>
      <c r="K31" s="429"/>
      <c r="L31" s="429"/>
      <c r="M31" s="429"/>
      <c r="N31" s="430"/>
      <c r="O31" s="292" t="s">
        <v>46</v>
      </c>
      <c r="P31" s="293"/>
      <c r="Q31" s="293"/>
      <c r="R31" s="293"/>
      <c r="S31" s="293"/>
      <c r="T31" s="293"/>
      <c r="U31" s="293"/>
      <c r="V31" s="293"/>
      <c r="W31" s="293"/>
      <c r="X31" s="293"/>
      <c r="Y31" s="293"/>
      <c r="Z31" s="293"/>
      <c r="AA31" s="293"/>
      <c r="AB31" s="293"/>
      <c r="AC31" s="293"/>
      <c r="AD31" s="293"/>
      <c r="AE31" s="293"/>
      <c r="AF31" s="293"/>
      <c r="AG31" s="327" t="s">
        <v>0</v>
      </c>
      <c r="AH31" s="327"/>
      <c r="AI31" s="327"/>
      <c r="AJ31" s="327"/>
      <c r="AK31" s="327"/>
      <c r="AL31" s="328"/>
      <c r="AM31" s="328"/>
      <c r="AN31" s="328"/>
      <c r="AO31" s="328"/>
      <c r="AP31" s="328"/>
      <c r="AQ31" s="328"/>
      <c r="AR31" s="328"/>
      <c r="AS31" s="328"/>
      <c r="AT31" s="328"/>
      <c r="AU31" s="328"/>
      <c r="AV31" s="329"/>
    </row>
    <row r="32" spans="2:48" ht="18" customHeight="1">
      <c r="B32" s="344" t="s">
        <v>3</v>
      </c>
      <c r="C32" s="345"/>
      <c r="D32" s="345"/>
      <c r="E32" s="345"/>
      <c r="F32" s="345"/>
      <c r="G32" s="345"/>
      <c r="H32" s="345"/>
      <c r="I32" s="345"/>
      <c r="J32" s="345"/>
      <c r="K32" s="345"/>
      <c r="L32" s="345"/>
      <c r="M32" s="345"/>
      <c r="N32" s="346"/>
      <c r="O32" s="330" t="s">
        <v>88</v>
      </c>
      <c r="P32" s="331"/>
      <c r="Q32" s="331"/>
      <c r="R32" s="331"/>
      <c r="S32" s="331"/>
      <c r="T32" s="331"/>
      <c r="U32" s="434"/>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2"/>
    </row>
    <row r="33" spans="2:48" ht="18" customHeight="1">
      <c r="B33" s="407"/>
      <c r="C33" s="408"/>
      <c r="D33" s="408"/>
      <c r="E33" s="408"/>
      <c r="F33" s="408"/>
      <c r="G33" s="408"/>
      <c r="H33" s="408"/>
      <c r="I33" s="408"/>
      <c r="J33" s="408"/>
      <c r="K33" s="408"/>
      <c r="L33" s="408"/>
      <c r="M33" s="408"/>
      <c r="N33" s="433"/>
      <c r="O33" s="299" t="s">
        <v>46</v>
      </c>
      <c r="P33" s="300"/>
      <c r="Q33" s="300"/>
      <c r="R33" s="300"/>
      <c r="S33" s="300"/>
      <c r="T33" s="300"/>
      <c r="U33" s="300"/>
      <c r="V33" s="300"/>
      <c r="W33" s="300"/>
      <c r="X33" s="300"/>
      <c r="Y33" s="300"/>
      <c r="Z33" s="300"/>
      <c r="AA33" s="300"/>
      <c r="AB33" s="300"/>
      <c r="AC33" s="300"/>
      <c r="AD33" s="300"/>
      <c r="AE33" s="300"/>
      <c r="AF33" s="300"/>
      <c r="AG33" s="301" t="s">
        <v>0</v>
      </c>
      <c r="AH33" s="301"/>
      <c r="AI33" s="301"/>
      <c r="AJ33" s="301"/>
      <c r="AK33" s="301"/>
      <c r="AL33" s="302"/>
      <c r="AM33" s="302"/>
      <c r="AN33" s="302"/>
      <c r="AO33" s="302"/>
      <c r="AP33" s="302"/>
      <c r="AQ33" s="302"/>
      <c r="AR33" s="302"/>
      <c r="AS33" s="302"/>
      <c r="AT33" s="302"/>
      <c r="AU33" s="302"/>
      <c r="AV33" s="303"/>
    </row>
    <row r="34" spans="2:48" ht="18" customHeight="1">
      <c r="B34" s="435" t="s">
        <v>151</v>
      </c>
      <c r="C34" s="436"/>
      <c r="D34" s="436"/>
      <c r="E34" s="436"/>
      <c r="F34" s="436"/>
      <c r="G34" s="436"/>
      <c r="H34" s="436"/>
      <c r="I34" s="436"/>
      <c r="J34" s="436"/>
      <c r="K34" s="436"/>
      <c r="L34" s="436"/>
      <c r="M34" s="436"/>
      <c r="N34" s="437"/>
      <c r="O34" s="338" t="s">
        <v>78</v>
      </c>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9"/>
    </row>
    <row r="35" spans="2:48" ht="18" customHeight="1">
      <c r="B35" s="440" t="s">
        <v>159</v>
      </c>
      <c r="C35" s="441"/>
      <c r="D35" s="441"/>
      <c r="E35" s="441"/>
      <c r="F35" s="441"/>
      <c r="G35" s="441"/>
      <c r="H35" s="441"/>
      <c r="I35" s="441"/>
      <c r="J35" s="441"/>
      <c r="K35" s="441"/>
      <c r="L35" s="441"/>
      <c r="M35" s="441"/>
      <c r="N35" s="442"/>
      <c r="O35" s="443" t="s">
        <v>78</v>
      </c>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5"/>
    </row>
    <row r="36" spans="2:48" s="14" customFormat="1" ht="18.75" customHeight="1">
      <c r="B36" s="435" t="s">
        <v>156</v>
      </c>
      <c r="C36" s="436"/>
      <c r="D36" s="436"/>
      <c r="E36" s="436"/>
      <c r="F36" s="436"/>
      <c r="G36" s="436"/>
      <c r="H36" s="436"/>
      <c r="I36" s="436"/>
      <c r="J36" s="436"/>
      <c r="K36" s="436"/>
      <c r="L36" s="436"/>
      <c r="M36" s="436"/>
      <c r="N36" s="437"/>
      <c r="O36" s="3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9"/>
    </row>
    <row r="37" spans="2:48" ht="18" customHeight="1">
      <c r="B37" s="362" t="s">
        <v>104</v>
      </c>
      <c r="C37" s="351"/>
      <c r="D37" s="351"/>
      <c r="E37" s="351"/>
      <c r="F37" s="351"/>
      <c r="G37" s="351"/>
      <c r="H37" s="351"/>
      <c r="I37" s="351"/>
      <c r="J37" s="351"/>
      <c r="K37" s="351"/>
      <c r="L37" s="351"/>
      <c r="M37" s="351"/>
      <c r="N37" s="352"/>
      <c r="O37" s="541" t="s">
        <v>103</v>
      </c>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3"/>
    </row>
    <row r="38" spans="2:48" ht="18" customHeight="1">
      <c r="B38" s="369"/>
      <c r="C38" s="370"/>
      <c r="D38" s="370"/>
      <c r="E38" s="370"/>
      <c r="F38" s="370"/>
      <c r="G38" s="370"/>
      <c r="H38" s="370"/>
      <c r="I38" s="370"/>
      <c r="J38" s="370"/>
      <c r="K38" s="370"/>
      <c r="L38" s="370"/>
      <c r="M38" s="370"/>
      <c r="N38" s="446"/>
      <c r="O38" s="544" t="s">
        <v>102</v>
      </c>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6"/>
    </row>
    <row r="39" spans="2:48" ht="18" customHeight="1">
      <c r="B39" s="369"/>
      <c r="C39" s="370"/>
      <c r="D39" s="370"/>
      <c r="E39" s="370"/>
      <c r="F39" s="370"/>
      <c r="G39" s="370"/>
      <c r="H39" s="370"/>
      <c r="I39" s="370"/>
      <c r="J39" s="370"/>
      <c r="K39" s="370"/>
      <c r="L39" s="370"/>
      <c r="M39" s="370"/>
      <c r="N39" s="446"/>
      <c r="O39" s="547" t="s">
        <v>101</v>
      </c>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9"/>
    </row>
    <row r="40" spans="2:48" ht="18" customHeight="1">
      <c r="B40" s="369"/>
      <c r="C40" s="370"/>
      <c r="D40" s="370"/>
      <c r="E40" s="370"/>
      <c r="F40" s="370"/>
      <c r="G40" s="370"/>
      <c r="H40" s="370"/>
      <c r="I40" s="370"/>
      <c r="J40" s="370"/>
      <c r="K40" s="370"/>
      <c r="L40" s="370"/>
      <c r="M40" s="370"/>
      <c r="N40" s="446"/>
      <c r="O40" s="544" t="s">
        <v>100</v>
      </c>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6"/>
    </row>
    <row r="41" spans="2:48" ht="18" customHeight="1">
      <c r="B41" s="353"/>
      <c r="C41" s="354"/>
      <c r="D41" s="354"/>
      <c r="E41" s="354"/>
      <c r="F41" s="354"/>
      <c r="G41" s="354"/>
      <c r="H41" s="354"/>
      <c r="I41" s="354"/>
      <c r="J41" s="354"/>
      <c r="K41" s="354"/>
      <c r="L41" s="354"/>
      <c r="M41" s="354"/>
      <c r="N41" s="355"/>
      <c r="O41" s="550" t="s">
        <v>99</v>
      </c>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c r="AV41" s="552"/>
    </row>
    <row r="43" spans="2:48" ht="18" customHeight="1">
      <c r="B43" s="459" t="s">
        <v>98</v>
      </c>
      <c r="C43" s="459"/>
      <c r="D43" s="459"/>
      <c r="E43" s="459"/>
      <c r="F43" s="459"/>
      <c r="G43" s="459"/>
      <c r="H43" s="459"/>
      <c r="I43" s="459"/>
      <c r="J43" s="459"/>
      <c r="K43" s="459"/>
      <c r="L43" s="459"/>
      <c r="M43" s="459"/>
      <c r="N43" s="459"/>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row>
    <row r="44" spans="2:48" ht="18" customHeight="1">
      <c r="B44" s="459" t="s">
        <v>97</v>
      </c>
      <c r="C44" s="459"/>
      <c r="D44" s="459"/>
      <c r="E44" s="459"/>
      <c r="F44" s="459"/>
      <c r="G44" s="459"/>
      <c r="H44" s="459"/>
      <c r="I44" s="459"/>
      <c r="J44" s="459"/>
      <c r="K44" s="459"/>
      <c r="L44" s="459"/>
      <c r="M44" s="459"/>
      <c r="N44" s="459"/>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row>
    <row r="45" spans="2:48" ht="18" customHeight="1">
      <c r="B45" s="459" t="s">
        <v>96</v>
      </c>
      <c r="C45" s="459"/>
      <c r="D45" s="459"/>
      <c r="E45" s="459"/>
      <c r="F45" s="459"/>
      <c r="G45" s="459"/>
      <c r="H45" s="459"/>
      <c r="I45" s="459"/>
      <c r="J45" s="459"/>
      <c r="K45" s="459"/>
      <c r="L45" s="459"/>
      <c r="M45" s="459"/>
      <c r="N45" s="459"/>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row>
    <row r="46" spans="2:48" ht="18" customHeight="1">
      <c r="B46" s="459" t="s">
        <v>95</v>
      </c>
      <c r="C46" s="459"/>
      <c r="D46" s="459"/>
      <c r="E46" s="459"/>
      <c r="F46" s="459"/>
      <c r="G46" s="459"/>
      <c r="H46" s="459"/>
      <c r="I46" s="459"/>
      <c r="J46" s="459"/>
      <c r="K46" s="459"/>
      <c r="L46" s="459"/>
      <c r="M46" s="459"/>
      <c r="N46" s="459"/>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row>
    <row r="47" spans="2:48" ht="18" customHeight="1">
      <c r="B47" s="459" t="s">
        <v>94</v>
      </c>
      <c r="C47" s="459"/>
      <c r="D47" s="459"/>
      <c r="E47" s="459"/>
      <c r="F47" s="459"/>
      <c r="G47" s="459"/>
      <c r="H47" s="459"/>
      <c r="I47" s="459"/>
      <c r="J47" s="459"/>
      <c r="K47" s="459"/>
      <c r="L47" s="459"/>
      <c r="M47" s="459"/>
      <c r="N47" s="459"/>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row>
    <row r="48" spans="2:48" ht="18" customHeight="1">
      <c r="B48" s="459" t="s">
        <v>93</v>
      </c>
      <c r="C48" s="459"/>
      <c r="D48" s="459"/>
      <c r="E48" s="459"/>
      <c r="F48" s="459"/>
      <c r="G48" s="459"/>
      <c r="H48" s="459"/>
      <c r="I48" s="459"/>
      <c r="J48" s="459"/>
      <c r="K48" s="459"/>
      <c r="L48" s="459"/>
      <c r="M48" s="459"/>
      <c r="N48" s="459"/>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row>
    <row r="49" spans="2:48" ht="18" customHeight="1">
      <c r="B49" s="459" t="s">
        <v>92</v>
      </c>
      <c r="C49" s="459"/>
      <c r="D49" s="459"/>
      <c r="E49" s="459"/>
      <c r="F49" s="459"/>
      <c r="G49" s="459"/>
      <c r="H49" s="459"/>
      <c r="I49" s="459"/>
      <c r="J49" s="459"/>
      <c r="K49" s="459"/>
      <c r="L49" s="459"/>
      <c r="M49" s="459"/>
      <c r="N49" s="459"/>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row>
    <row r="50" spans="2:48" ht="18" customHeight="1">
      <c r="B50" s="459" t="s">
        <v>91</v>
      </c>
      <c r="C50" s="459"/>
      <c r="D50" s="459"/>
      <c r="E50" s="459"/>
      <c r="F50" s="459"/>
      <c r="G50" s="459"/>
      <c r="H50" s="459"/>
      <c r="I50" s="459"/>
      <c r="J50" s="459"/>
      <c r="K50" s="459"/>
      <c r="L50" s="459"/>
      <c r="M50" s="459"/>
      <c r="N50" s="459"/>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row>
    <row r="51" spans="2:48" ht="18" customHeight="1">
      <c r="B51" s="459" t="s">
        <v>90</v>
      </c>
      <c r="C51" s="459"/>
      <c r="D51" s="459"/>
      <c r="E51" s="459"/>
      <c r="F51" s="459"/>
      <c r="G51" s="459"/>
      <c r="H51" s="459"/>
      <c r="I51" s="459"/>
      <c r="J51" s="459"/>
      <c r="K51" s="459"/>
      <c r="L51" s="459"/>
      <c r="M51" s="459"/>
      <c r="N51" s="459"/>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row>
    <row r="52" spans="2:48" ht="18" customHeight="1">
      <c r="B52" s="459" t="s">
        <v>89</v>
      </c>
      <c r="C52" s="459"/>
      <c r="D52" s="459"/>
      <c r="E52" s="459"/>
      <c r="F52" s="459"/>
      <c r="G52" s="459"/>
      <c r="H52" s="459"/>
      <c r="I52" s="459"/>
      <c r="J52" s="459"/>
      <c r="K52" s="459"/>
      <c r="L52" s="459"/>
      <c r="M52" s="459"/>
      <c r="N52" s="459"/>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row>
  </sheetData>
  <sheetProtection/>
  <mergeCells count="161">
    <mergeCell ref="O8:AV9"/>
    <mergeCell ref="B10:N11"/>
    <mergeCell ref="O10:AV11"/>
    <mergeCell ref="B5:N5"/>
    <mergeCell ref="O5:AV5"/>
    <mergeCell ref="B1:AV1"/>
    <mergeCell ref="B3:N3"/>
    <mergeCell ref="B4:N4"/>
    <mergeCell ref="O3:AV3"/>
    <mergeCell ref="O4:AV4"/>
    <mergeCell ref="O17:R17"/>
    <mergeCell ref="S17:AA17"/>
    <mergeCell ref="AB17:AE17"/>
    <mergeCell ref="S19:AA19"/>
    <mergeCell ref="AB19:AE19"/>
    <mergeCell ref="B6:N7"/>
    <mergeCell ref="O6:U6"/>
    <mergeCell ref="V6:AV6"/>
    <mergeCell ref="O7:AV7"/>
    <mergeCell ref="B8:N9"/>
    <mergeCell ref="B12:N13"/>
    <mergeCell ref="O12:AV13"/>
    <mergeCell ref="AB16:AE16"/>
    <mergeCell ref="AF16:AI16"/>
    <mergeCell ref="B14:N15"/>
    <mergeCell ref="O14:AV15"/>
    <mergeCell ref="AS16:AV16"/>
    <mergeCell ref="B16:G19"/>
    <mergeCell ref="H16:N16"/>
    <mergeCell ref="H17:N17"/>
    <mergeCell ref="O16:R16"/>
    <mergeCell ref="S16:AA16"/>
    <mergeCell ref="AF19:AI19"/>
    <mergeCell ref="AJ19:AR19"/>
    <mergeCell ref="AF17:AI17"/>
    <mergeCell ref="O18:R18"/>
    <mergeCell ref="S18:AA18"/>
    <mergeCell ref="AJ16:AR16"/>
    <mergeCell ref="AB18:AE18"/>
    <mergeCell ref="AF18:AI18"/>
    <mergeCell ref="H18:N18"/>
    <mergeCell ref="H22:N22"/>
    <mergeCell ref="B20:N20"/>
    <mergeCell ref="O20:R20"/>
    <mergeCell ref="H19:N19"/>
    <mergeCell ref="O19:R19"/>
    <mergeCell ref="O22:R22"/>
    <mergeCell ref="B21:G23"/>
    <mergeCell ref="H21:N21"/>
    <mergeCell ref="O21:R21"/>
    <mergeCell ref="S20:AA20"/>
    <mergeCell ref="AJ20:AR20"/>
    <mergeCell ref="AS18:AV18"/>
    <mergeCell ref="AS19:AV19"/>
    <mergeCell ref="AJ17:AR17"/>
    <mergeCell ref="AS17:AV17"/>
    <mergeCell ref="AJ18:AR18"/>
    <mergeCell ref="AF20:AI20"/>
    <mergeCell ref="AB20:AE20"/>
    <mergeCell ref="AS20:AV20"/>
    <mergeCell ref="AJ21:AR21"/>
    <mergeCell ref="AS21:AV21"/>
    <mergeCell ref="AJ23:AR23"/>
    <mergeCell ref="AS24:AV24"/>
    <mergeCell ref="AB23:AE23"/>
    <mergeCell ref="AF23:AI23"/>
    <mergeCell ref="AJ22:AR22"/>
    <mergeCell ref="AS22:AV22"/>
    <mergeCell ref="AB21:AE21"/>
    <mergeCell ref="AF21:AI21"/>
    <mergeCell ref="H23:N23"/>
    <mergeCell ref="O23:R23"/>
    <mergeCell ref="S23:AA23"/>
    <mergeCell ref="S22:AA22"/>
    <mergeCell ref="AB22:AE22"/>
    <mergeCell ref="AF22:AI22"/>
    <mergeCell ref="S21:AA21"/>
    <mergeCell ref="AS25:AV25"/>
    <mergeCell ref="AS23:AV23"/>
    <mergeCell ref="B24:G26"/>
    <mergeCell ref="H24:N24"/>
    <mergeCell ref="O24:R24"/>
    <mergeCell ref="S24:AA24"/>
    <mergeCell ref="S26:AA26"/>
    <mergeCell ref="AB26:AE26"/>
    <mergeCell ref="AF26:AI26"/>
    <mergeCell ref="H25:N25"/>
    <mergeCell ref="AJ26:AR26"/>
    <mergeCell ref="AJ24:AR24"/>
    <mergeCell ref="O25:R25"/>
    <mergeCell ref="S25:AA25"/>
    <mergeCell ref="AB25:AE25"/>
    <mergeCell ref="AF25:AI25"/>
    <mergeCell ref="AB24:AE24"/>
    <mergeCell ref="AF24:AI24"/>
    <mergeCell ref="AJ25:AR25"/>
    <mergeCell ref="AS26:AV26"/>
    <mergeCell ref="B27:N27"/>
    <mergeCell ref="O27:R27"/>
    <mergeCell ref="S27:AA27"/>
    <mergeCell ref="AB27:AE27"/>
    <mergeCell ref="AF27:AI27"/>
    <mergeCell ref="AJ27:AR27"/>
    <mergeCell ref="AS27:AV27"/>
    <mergeCell ref="H26:N26"/>
    <mergeCell ref="O26:R26"/>
    <mergeCell ref="B29:N29"/>
    <mergeCell ref="O29:AV29"/>
    <mergeCell ref="AS28:AV28"/>
    <mergeCell ref="AF28:AI28"/>
    <mergeCell ref="AJ28:AR28"/>
    <mergeCell ref="B28:N28"/>
    <mergeCell ref="O28:R28"/>
    <mergeCell ref="S28:AA28"/>
    <mergeCell ref="AB28:AE28"/>
    <mergeCell ref="U33:AF33"/>
    <mergeCell ref="AG33:AK33"/>
    <mergeCell ref="AL33:AV33"/>
    <mergeCell ref="B30:N31"/>
    <mergeCell ref="O30:T30"/>
    <mergeCell ref="U30:AV30"/>
    <mergeCell ref="O31:T31"/>
    <mergeCell ref="U31:AF31"/>
    <mergeCell ref="AG31:AK31"/>
    <mergeCell ref="AL31:AV31"/>
    <mergeCell ref="B48:N48"/>
    <mergeCell ref="O48:AV48"/>
    <mergeCell ref="B43:N43"/>
    <mergeCell ref="O43:AV43"/>
    <mergeCell ref="B44:N44"/>
    <mergeCell ref="O44:AV44"/>
    <mergeCell ref="B45:N45"/>
    <mergeCell ref="O45:AV45"/>
    <mergeCell ref="B46:N46"/>
    <mergeCell ref="O46:AV46"/>
    <mergeCell ref="B34:N34"/>
    <mergeCell ref="O34:AV34"/>
    <mergeCell ref="O36:AV36"/>
    <mergeCell ref="B32:N33"/>
    <mergeCell ref="B35:N35"/>
    <mergeCell ref="O35:AV35"/>
    <mergeCell ref="B36:N36"/>
    <mergeCell ref="O32:T32"/>
    <mergeCell ref="U32:AV32"/>
    <mergeCell ref="O33:T33"/>
    <mergeCell ref="B52:N52"/>
    <mergeCell ref="O52:AV52"/>
    <mergeCell ref="B49:N49"/>
    <mergeCell ref="O49:AV49"/>
    <mergeCell ref="B50:N50"/>
    <mergeCell ref="O50:AV50"/>
    <mergeCell ref="B51:N51"/>
    <mergeCell ref="O51:AV51"/>
    <mergeCell ref="B47:N47"/>
    <mergeCell ref="O47:AV47"/>
    <mergeCell ref="B37:N41"/>
    <mergeCell ref="O37:AV37"/>
    <mergeCell ref="O38:AV38"/>
    <mergeCell ref="O39:AV39"/>
    <mergeCell ref="O40:AV40"/>
    <mergeCell ref="O41:AV41"/>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textLength" operator="equal" allowBlank="1" showInputMessage="1" showErrorMessage="1" sqref="O5:AV5">
      <formula1>22</formula1>
    </dataValidation>
    <dataValidation type="list" allowBlank="1" showInputMessage="1" showErrorMessage="1" sqref="O35">
      <formula1>"（選択して下さい）,利用する,利用しない"</formula1>
    </dataValidation>
    <dataValidation type="list" allowBlank="1" showInputMessage="1" showErrorMessage="1" sqref="O34">
      <formula1>"（選択して下さい）,太陽光,水力,風力,ﾊﾞｲｵﾏｽ,火力,揚水・蓄電池,原子力,地熱,その他"</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tabColor rgb="FFFF0000"/>
  </sheetPr>
  <dimension ref="A1:BK37"/>
  <sheetViews>
    <sheetView showGridLines="0" view="pageBreakPreview" zoomScale="70" zoomScaleNormal="85" zoomScaleSheetLayoutView="70" zoomScalePageLayoutView="0" workbookViewId="0" topLeftCell="A1">
      <selection activeCell="A1" sqref="A1"/>
    </sheetView>
  </sheetViews>
  <sheetFormatPr defaultColWidth="9.00390625" defaultRowHeight="13.5"/>
  <cols>
    <col min="1" max="1" width="4.25390625" style="3" bestFit="1" customWidth="1"/>
    <col min="2" max="2" width="17.00390625" style="3" customWidth="1"/>
    <col min="3" max="3" width="29.00390625" style="3" customWidth="1"/>
    <col min="4" max="4" width="25.625" style="3" customWidth="1"/>
    <col min="5" max="5" width="29.00390625" style="3" customWidth="1"/>
    <col min="6" max="6" width="10.625" style="3" customWidth="1"/>
    <col min="7" max="7" width="29.00390625" style="3" customWidth="1"/>
    <col min="8" max="8" width="40.875" style="3" customWidth="1"/>
    <col min="9" max="9" width="28.75390625" style="3" customWidth="1"/>
    <col min="10" max="10" width="33.00390625" style="3" customWidth="1"/>
    <col min="11" max="11" width="13.875" style="2" customWidth="1"/>
    <col min="12" max="12" width="17.125" style="2" customWidth="1"/>
    <col min="13" max="15" width="13.625" style="2" customWidth="1"/>
    <col min="16" max="16" width="16.50390625" style="2" customWidth="1"/>
    <col min="17" max="17" width="15.625" style="2" customWidth="1"/>
    <col min="18" max="20" width="13.625" style="2" customWidth="1"/>
    <col min="21" max="21" width="13.875" style="2" customWidth="1"/>
    <col min="22" max="23" width="13.625" style="2" customWidth="1"/>
    <col min="24" max="24" width="15.625" style="2" customWidth="1"/>
    <col min="25" max="26" width="13.625" style="2" customWidth="1"/>
    <col min="27" max="27" width="15.125" style="2" customWidth="1"/>
    <col min="28" max="29" width="13.625" style="2" customWidth="1"/>
    <col min="30" max="30" width="14.875" style="2" customWidth="1"/>
    <col min="31" max="32" width="13.625" style="2" customWidth="1"/>
    <col min="33" max="33" width="19.00390625" style="7" bestFit="1" customWidth="1"/>
    <col min="34" max="35" width="19.00390625" style="7" customWidth="1"/>
    <col min="36" max="36" width="21.00390625" style="2" customWidth="1"/>
    <col min="37" max="37" width="13.875" style="2" customWidth="1"/>
    <col min="38" max="38" width="18.625" style="2" customWidth="1"/>
    <col min="39" max="39" width="15.625" style="2" customWidth="1"/>
    <col min="40" max="40" width="17.25390625" style="2" bestFit="1" customWidth="1"/>
    <col min="41" max="41" width="18.625" style="2" customWidth="1"/>
    <col min="42" max="42" width="15.625" style="2" customWidth="1"/>
    <col min="43" max="45" width="14.25390625" style="2" customWidth="1"/>
    <col min="46" max="46" width="18.625" style="2" customWidth="1"/>
    <col min="47" max="47" width="14.25390625" style="2" customWidth="1"/>
    <col min="48" max="48" width="39.875" style="2" customWidth="1"/>
    <col min="49" max="49" width="14.25390625" style="2" customWidth="1"/>
    <col min="50" max="50" width="18.25390625" style="2" customWidth="1"/>
    <col min="51" max="51" width="17.875" style="2" customWidth="1"/>
    <col min="52" max="52" width="29.25390625" style="2" customWidth="1"/>
    <col min="53" max="53" width="46.125" style="2" customWidth="1"/>
    <col min="54" max="16384" width="9.00390625" style="5" customWidth="1"/>
  </cols>
  <sheetData>
    <row r="1" ht="24.75" customHeight="1">
      <c r="A1" s="83" t="s">
        <v>170</v>
      </c>
    </row>
    <row r="2" spans="1:63" s="53" customFormat="1" ht="24.75" customHeight="1">
      <c r="A2" s="54">
        <v>1</v>
      </c>
      <c r="B2" s="54">
        <f aca="true" t="shared" si="0" ref="B2:G2">A2+1</f>
        <v>2</v>
      </c>
      <c r="C2" s="54">
        <f t="shared" si="0"/>
        <v>3</v>
      </c>
      <c r="D2" s="54">
        <f t="shared" si="0"/>
        <v>4</v>
      </c>
      <c r="E2" s="54">
        <f t="shared" si="0"/>
        <v>5</v>
      </c>
      <c r="F2" s="54">
        <f t="shared" si="0"/>
        <v>6</v>
      </c>
      <c r="G2" s="54">
        <f t="shared" si="0"/>
        <v>7</v>
      </c>
      <c r="H2" s="54">
        <f>G2+1</f>
        <v>8</v>
      </c>
      <c r="I2" s="54">
        <f>H2+1</f>
        <v>9</v>
      </c>
      <c r="J2" s="54">
        <f aca="true" t="shared" si="1" ref="J2:AO2">I2+1</f>
        <v>10</v>
      </c>
      <c r="K2" s="54">
        <f t="shared" si="1"/>
        <v>11</v>
      </c>
      <c r="L2" s="54">
        <f t="shared" si="1"/>
        <v>12</v>
      </c>
      <c r="M2" s="54">
        <f t="shared" si="1"/>
        <v>13</v>
      </c>
      <c r="N2" s="54">
        <f t="shared" si="1"/>
        <v>14</v>
      </c>
      <c r="O2" s="54">
        <f t="shared" si="1"/>
        <v>15</v>
      </c>
      <c r="P2" s="54">
        <f t="shared" si="1"/>
        <v>16</v>
      </c>
      <c r="Q2" s="54">
        <f t="shared" si="1"/>
        <v>17</v>
      </c>
      <c r="R2" s="54">
        <f t="shared" si="1"/>
        <v>18</v>
      </c>
      <c r="S2" s="54">
        <f t="shared" si="1"/>
        <v>19</v>
      </c>
      <c r="T2" s="54">
        <f t="shared" si="1"/>
        <v>20</v>
      </c>
      <c r="U2" s="54">
        <f t="shared" si="1"/>
        <v>21</v>
      </c>
      <c r="V2" s="54">
        <f t="shared" si="1"/>
        <v>22</v>
      </c>
      <c r="W2" s="54">
        <f t="shared" si="1"/>
        <v>23</v>
      </c>
      <c r="X2" s="54">
        <f t="shared" si="1"/>
        <v>24</v>
      </c>
      <c r="Y2" s="54">
        <f t="shared" si="1"/>
        <v>25</v>
      </c>
      <c r="Z2" s="54">
        <f t="shared" si="1"/>
        <v>26</v>
      </c>
      <c r="AA2" s="54">
        <f t="shared" si="1"/>
        <v>27</v>
      </c>
      <c r="AB2" s="54">
        <f t="shared" si="1"/>
        <v>28</v>
      </c>
      <c r="AC2" s="54">
        <f t="shared" si="1"/>
        <v>29</v>
      </c>
      <c r="AD2" s="54">
        <f t="shared" si="1"/>
        <v>30</v>
      </c>
      <c r="AE2" s="54">
        <f t="shared" si="1"/>
        <v>31</v>
      </c>
      <c r="AF2" s="54">
        <f t="shared" si="1"/>
        <v>32</v>
      </c>
      <c r="AG2" s="54">
        <f t="shared" si="1"/>
        <v>33</v>
      </c>
      <c r="AH2" s="54">
        <f t="shared" si="1"/>
        <v>34</v>
      </c>
      <c r="AI2" s="54">
        <f t="shared" si="1"/>
        <v>35</v>
      </c>
      <c r="AJ2" s="54">
        <f t="shared" si="1"/>
        <v>36</v>
      </c>
      <c r="AK2" s="54">
        <f t="shared" si="1"/>
        <v>37</v>
      </c>
      <c r="AL2" s="54">
        <f t="shared" si="1"/>
        <v>38</v>
      </c>
      <c r="AM2" s="54">
        <f t="shared" si="1"/>
        <v>39</v>
      </c>
      <c r="AN2" s="54">
        <f t="shared" si="1"/>
        <v>40</v>
      </c>
      <c r="AO2" s="54">
        <f t="shared" si="1"/>
        <v>41</v>
      </c>
      <c r="AP2" s="54">
        <f aca="true" t="shared" si="2" ref="AP2:BK2">AO2+1</f>
        <v>42</v>
      </c>
      <c r="AQ2" s="54">
        <f t="shared" si="2"/>
        <v>43</v>
      </c>
      <c r="AR2" s="54">
        <f t="shared" si="2"/>
        <v>44</v>
      </c>
      <c r="AS2" s="54">
        <f t="shared" si="2"/>
        <v>45</v>
      </c>
      <c r="AT2" s="54">
        <f t="shared" si="2"/>
        <v>46</v>
      </c>
      <c r="AU2" s="54">
        <f t="shared" si="2"/>
        <v>47</v>
      </c>
      <c r="AV2" s="54">
        <f t="shared" si="2"/>
        <v>48</v>
      </c>
      <c r="AW2" s="54">
        <f t="shared" si="2"/>
        <v>49</v>
      </c>
      <c r="AX2" s="54">
        <f t="shared" si="2"/>
        <v>50</v>
      </c>
      <c r="AY2" s="54">
        <f t="shared" si="2"/>
        <v>51</v>
      </c>
      <c r="AZ2" s="54">
        <f t="shared" si="2"/>
        <v>52</v>
      </c>
      <c r="BA2" s="54">
        <f t="shared" si="2"/>
        <v>53</v>
      </c>
      <c r="BB2" s="54">
        <f t="shared" si="2"/>
        <v>54</v>
      </c>
      <c r="BC2" s="54">
        <f t="shared" si="2"/>
        <v>55</v>
      </c>
      <c r="BD2" s="54">
        <f t="shared" si="2"/>
        <v>56</v>
      </c>
      <c r="BE2" s="54">
        <f t="shared" si="2"/>
        <v>57</v>
      </c>
      <c r="BF2" s="54">
        <f t="shared" si="2"/>
        <v>58</v>
      </c>
      <c r="BG2" s="54">
        <f t="shared" si="2"/>
        <v>59</v>
      </c>
      <c r="BH2" s="54">
        <f t="shared" si="2"/>
        <v>60</v>
      </c>
      <c r="BI2" s="54">
        <f t="shared" si="2"/>
        <v>61</v>
      </c>
      <c r="BJ2" s="54">
        <f t="shared" si="2"/>
        <v>62</v>
      </c>
      <c r="BK2" s="54">
        <f t="shared" si="2"/>
        <v>63</v>
      </c>
    </row>
    <row r="3" spans="1:63" s="4" customFormat="1" ht="22.5" customHeight="1">
      <c r="A3" s="629" t="s">
        <v>76</v>
      </c>
      <c r="B3" s="622" t="s">
        <v>171</v>
      </c>
      <c r="C3" s="630" t="s">
        <v>154</v>
      </c>
      <c r="D3" s="631"/>
      <c r="E3" s="622" t="s">
        <v>172</v>
      </c>
      <c r="F3" s="627" t="s">
        <v>153</v>
      </c>
      <c r="G3" s="628"/>
      <c r="H3" s="624" t="s">
        <v>152</v>
      </c>
      <c r="I3" s="624" t="s">
        <v>80</v>
      </c>
      <c r="J3" s="625" t="s">
        <v>173</v>
      </c>
      <c r="K3" s="613" t="s">
        <v>150</v>
      </c>
      <c r="L3" s="614"/>
      <c r="M3" s="614"/>
      <c r="N3" s="614"/>
      <c r="O3" s="615"/>
      <c r="P3" s="613" t="s">
        <v>149</v>
      </c>
      <c r="Q3" s="614"/>
      <c r="R3" s="614"/>
      <c r="S3" s="614"/>
      <c r="T3" s="615"/>
      <c r="U3" s="613" t="s">
        <v>25</v>
      </c>
      <c r="V3" s="614"/>
      <c r="W3" s="614"/>
      <c r="X3" s="613" t="s">
        <v>24</v>
      </c>
      <c r="Y3" s="614"/>
      <c r="Z3" s="614"/>
      <c r="AA3" s="613" t="s">
        <v>27</v>
      </c>
      <c r="AB3" s="614"/>
      <c r="AC3" s="614"/>
      <c r="AD3" s="613" t="s">
        <v>26</v>
      </c>
      <c r="AE3" s="614"/>
      <c r="AF3" s="615"/>
      <c r="AG3" s="84" t="s">
        <v>148</v>
      </c>
      <c r="AH3" s="84" t="s">
        <v>147</v>
      </c>
      <c r="AI3" s="84" t="s">
        <v>146</v>
      </c>
      <c r="AJ3" s="84" t="s">
        <v>145</v>
      </c>
      <c r="AK3" s="611" t="s">
        <v>36</v>
      </c>
      <c r="AL3" s="616" t="s">
        <v>144</v>
      </c>
      <c r="AM3" s="617"/>
      <c r="AN3" s="618"/>
      <c r="AO3" s="619" t="s">
        <v>28</v>
      </c>
      <c r="AP3" s="617"/>
      <c r="AQ3" s="617"/>
      <c r="AR3" s="620"/>
      <c r="AS3" s="622" t="s">
        <v>151</v>
      </c>
      <c r="AT3" s="611" t="s">
        <v>143</v>
      </c>
      <c r="AU3" s="611" t="s">
        <v>142</v>
      </c>
      <c r="AV3" s="604" t="s">
        <v>1</v>
      </c>
      <c r="AW3" s="605"/>
      <c r="AX3" s="605"/>
      <c r="AY3" s="605"/>
      <c r="AZ3" s="605"/>
      <c r="BA3" s="606"/>
      <c r="BB3" s="610" t="s">
        <v>98</v>
      </c>
      <c r="BC3" s="603" t="s">
        <v>97</v>
      </c>
      <c r="BD3" s="603" t="s">
        <v>96</v>
      </c>
      <c r="BE3" s="603" t="s">
        <v>95</v>
      </c>
      <c r="BF3" s="603" t="s">
        <v>94</v>
      </c>
      <c r="BG3" s="603" t="s">
        <v>93</v>
      </c>
      <c r="BH3" s="603" t="s">
        <v>92</v>
      </c>
      <c r="BI3" s="603" t="s">
        <v>91</v>
      </c>
      <c r="BJ3" s="603" t="s">
        <v>90</v>
      </c>
      <c r="BK3" s="603" t="s">
        <v>89</v>
      </c>
    </row>
    <row r="4" spans="1:63" s="4" customFormat="1" ht="30.75" customHeight="1">
      <c r="A4" s="629"/>
      <c r="B4" s="623"/>
      <c r="C4" s="85" t="s">
        <v>141</v>
      </c>
      <c r="D4" s="85" t="s">
        <v>140</v>
      </c>
      <c r="E4" s="623"/>
      <c r="F4" s="86" t="s">
        <v>139</v>
      </c>
      <c r="G4" s="87" t="s">
        <v>138</v>
      </c>
      <c r="H4" s="624"/>
      <c r="I4" s="624"/>
      <c r="J4" s="626"/>
      <c r="K4" s="88" t="s">
        <v>137</v>
      </c>
      <c r="L4" s="89" t="s">
        <v>136</v>
      </c>
      <c r="M4" s="90" t="s">
        <v>133</v>
      </c>
      <c r="N4" s="91" t="s">
        <v>44</v>
      </c>
      <c r="O4" s="92" t="s">
        <v>158</v>
      </c>
      <c r="P4" s="88" t="s">
        <v>137</v>
      </c>
      <c r="Q4" s="93" t="s">
        <v>136</v>
      </c>
      <c r="R4" s="94" t="s">
        <v>133</v>
      </c>
      <c r="S4" s="91" t="s">
        <v>44</v>
      </c>
      <c r="T4" s="92" t="s">
        <v>158</v>
      </c>
      <c r="U4" s="88" t="s">
        <v>134</v>
      </c>
      <c r="V4" s="94" t="s">
        <v>133</v>
      </c>
      <c r="W4" s="91" t="s">
        <v>44</v>
      </c>
      <c r="X4" s="88" t="s">
        <v>135</v>
      </c>
      <c r="Y4" s="94" t="s">
        <v>133</v>
      </c>
      <c r="Z4" s="91" t="s">
        <v>45</v>
      </c>
      <c r="AA4" s="88" t="s">
        <v>134</v>
      </c>
      <c r="AB4" s="94" t="s">
        <v>133</v>
      </c>
      <c r="AC4" s="91" t="s">
        <v>44</v>
      </c>
      <c r="AD4" s="88" t="s">
        <v>134</v>
      </c>
      <c r="AE4" s="94" t="s">
        <v>133</v>
      </c>
      <c r="AF4" s="91" t="s">
        <v>45</v>
      </c>
      <c r="AG4" s="95" t="s">
        <v>174</v>
      </c>
      <c r="AH4" s="95" t="s">
        <v>174</v>
      </c>
      <c r="AI4" s="95" t="s">
        <v>175</v>
      </c>
      <c r="AJ4" s="95" t="s">
        <v>175</v>
      </c>
      <c r="AK4" s="612"/>
      <c r="AL4" s="96" t="s">
        <v>37</v>
      </c>
      <c r="AM4" s="93" t="s">
        <v>38</v>
      </c>
      <c r="AN4" s="97" t="s">
        <v>39</v>
      </c>
      <c r="AO4" s="96" t="s">
        <v>37</v>
      </c>
      <c r="AP4" s="93" t="s">
        <v>38</v>
      </c>
      <c r="AQ4" s="93" t="s">
        <v>39</v>
      </c>
      <c r="AR4" s="621"/>
      <c r="AS4" s="623"/>
      <c r="AT4" s="612"/>
      <c r="AU4" s="612"/>
      <c r="AV4" s="607"/>
      <c r="AW4" s="608"/>
      <c r="AX4" s="608"/>
      <c r="AY4" s="608"/>
      <c r="AZ4" s="608"/>
      <c r="BA4" s="609"/>
      <c r="BB4" s="610"/>
      <c r="BC4" s="603"/>
      <c r="BD4" s="603"/>
      <c r="BE4" s="603"/>
      <c r="BF4" s="603"/>
      <c r="BG4" s="603"/>
      <c r="BH4" s="603"/>
      <c r="BI4" s="603"/>
      <c r="BJ4" s="603"/>
      <c r="BK4" s="603"/>
    </row>
    <row r="5" spans="1:63" ht="23.25" customHeight="1">
      <c r="A5" s="52">
        <v>0</v>
      </c>
      <c r="B5" s="51">
        <v>42461</v>
      </c>
      <c r="C5" s="37" t="s">
        <v>132</v>
      </c>
      <c r="D5" s="37" t="s">
        <v>131</v>
      </c>
      <c r="E5" s="50" t="s">
        <v>130</v>
      </c>
      <c r="F5" s="37"/>
      <c r="G5" s="37" t="s">
        <v>129</v>
      </c>
      <c r="H5" s="37" t="s">
        <v>128</v>
      </c>
      <c r="I5" s="49" t="s">
        <v>78</v>
      </c>
      <c r="J5" s="49" t="s">
        <v>126</v>
      </c>
      <c r="K5" s="47">
        <v>8600</v>
      </c>
      <c r="L5" s="48" t="s">
        <v>40</v>
      </c>
      <c r="M5" s="44">
        <v>20000</v>
      </c>
      <c r="N5" s="43">
        <v>20000</v>
      </c>
      <c r="O5" s="47">
        <v>8600</v>
      </c>
      <c r="P5" s="47">
        <v>8400</v>
      </c>
      <c r="Q5" s="48" t="s">
        <v>40</v>
      </c>
      <c r="R5" s="44">
        <v>20000</v>
      </c>
      <c r="S5" s="43">
        <v>20000</v>
      </c>
      <c r="T5" s="47">
        <v>8400</v>
      </c>
      <c r="U5" s="47">
        <v>7900</v>
      </c>
      <c r="V5" s="44">
        <v>20000</v>
      </c>
      <c r="W5" s="43">
        <v>20000</v>
      </c>
      <c r="X5" s="47">
        <v>7700</v>
      </c>
      <c r="Y5" s="46">
        <v>20000</v>
      </c>
      <c r="Z5" s="43">
        <v>20000</v>
      </c>
      <c r="AA5" s="45"/>
      <c r="AB5" s="44">
        <v>20000</v>
      </c>
      <c r="AC5" s="43">
        <v>20000</v>
      </c>
      <c r="AD5" s="45"/>
      <c r="AE5" s="44">
        <v>20000</v>
      </c>
      <c r="AF5" s="43">
        <v>20000</v>
      </c>
      <c r="AG5" s="42">
        <v>30</v>
      </c>
      <c r="AH5" s="42">
        <v>30</v>
      </c>
      <c r="AI5" s="41"/>
      <c r="AJ5" s="40"/>
      <c r="AK5" s="39" t="s">
        <v>21</v>
      </c>
      <c r="AL5" s="37" t="s">
        <v>17</v>
      </c>
      <c r="AM5" s="37" t="s">
        <v>22</v>
      </c>
      <c r="AN5" s="37" t="s">
        <v>41</v>
      </c>
      <c r="AO5" s="37" t="s">
        <v>23</v>
      </c>
      <c r="AP5" s="37" t="s">
        <v>18</v>
      </c>
      <c r="AQ5" s="37" t="s">
        <v>42</v>
      </c>
      <c r="AR5" s="59"/>
      <c r="AS5" s="58" t="s">
        <v>127</v>
      </c>
      <c r="AT5" s="38" t="s">
        <v>160</v>
      </c>
      <c r="AU5" s="38" t="s">
        <v>125</v>
      </c>
      <c r="AV5" s="38" t="s">
        <v>124</v>
      </c>
      <c r="AW5" s="38" t="s">
        <v>123</v>
      </c>
      <c r="AX5" s="38" t="s">
        <v>122</v>
      </c>
      <c r="AY5" s="38" t="s">
        <v>121</v>
      </c>
      <c r="AZ5" s="38" t="s">
        <v>120</v>
      </c>
      <c r="BA5" s="38"/>
      <c r="BB5" s="17"/>
      <c r="BC5" s="17"/>
      <c r="BD5" s="17"/>
      <c r="BE5" s="17"/>
      <c r="BF5" s="17"/>
      <c r="BG5" s="17"/>
      <c r="BH5" s="17"/>
      <c r="BI5" s="17"/>
      <c r="BJ5" s="17"/>
      <c r="BK5" s="17"/>
    </row>
    <row r="6" spans="1:63" ht="18.75" customHeight="1">
      <c r="A6" s="6">
        <v>1</v>
      </c>
      <c r="B6" s="33"/>
      <c r="C6" s="33"/>
      <c r="D6" s="37"/>
      <c r="E6" s="33"/>
      <c r="F6" s="33"/>
      <c r="G6" s="33"/>
      <c r="H6" s="33"/>
      <c r="I6" s="32" t="s">
        <v>78</v>
      </c>
      <c r="J6" s="32" t="s">
        <v>78</v>
      </c>
      <c r="K6" s="30"/>
      <c r="L6" s="29"/>
      <c r="M6" s="29"/>
      <c r="N6" s="31"/>
      <c r="O6" s="55"/>
      <c r="P6" s="30"/>
      <c r="Q6" s="27"/>
      <c r="R6" s="27"/>
      <c r="S6" s="26"/>
      <c r="T6" s="55"/>
      <c r="U6" s="30"/>
      <c r="V6" s="29"/>
      <c r="W6" s="26"/>
      <c r="X6" s="28"/>
      <c r="Y6" s="27"/>
      <c r="Z6" s="26"/>
      <c r="AA6" s="30"/>
      <c r="AB6" s="29"/>
      <c r="AC6" s="26"/>
      <c r="AD6" s="28"/>
      <c r="AE6" s="27"/>
      <c r="AF6" s="26"/>
      <c r="AG6" s="25"/>
      <c r="AH6" s="25"/>
      <c r="AI6" s="24"/>
      <c r="AJ6" s="23"/>
      <c r="AK6" s="22" t="s">
        <v>78</v>
      </c>
      <c r="AL6" s="21"/>
      <c r="AM6" s="18"/>
      <c r="AN6" s="19"/>
      <c r="AO6" s="19"/>
      <c r="AP6" s="19"/>
      <c r="AQ6" s="19"/>
      <c r="AR6" s="59"/>
      <c r="AS6" s="32" t="s">
        <v>78</v>
      </c>
      <c r="AT6" s="34" t="s">
        <v>78</v>
      </c>
      <c r="AU6" s="19"/>
      <c r="AV6" s="34"/>
      <c r="AW6" s="34"/>
      <c r="AX6" s="34"/>
      <c r="AY6" s="34"/>
      <c r="AZ6" s="19"/>
      <c r="BA6" s="35"/>
      <c r="BB6" s="17"/>
      <c r="BC6" s="17"/>
      <c r="BD6" s="17"/>
      <c r="BE6" s="17"/>
      <c r="BF6" s="17"/>
      <c r="BG6" s="17"/>
      <c r="BH6" s="17"/>
      <c r="BI6" s="17"/>
      <c r="BJ6" s="17"/>
      <c r="BK6" s="17"/>
    </row>
    <row r="7" spans="1:63" ht="18.75" customHeight="1">
      <c r="A7" s="6">
        <v>2</v>
      </c>
      <c r="B7" s="33"/>
      <c r="C7" s="33"/>
      <c r="D7" s="33"/>
      <c r="E7" s="33"/>
      <c r="F7" s="33"/>
      <c r="G7" s="33"/>
      <c r="H7" s="33"/>
      <c r="I7" s="32" t="s">
        <v>78</v>
      </c>
      <c r="J7" s="32" t="s">
        <v>78</v>
      </c>
      <c r="K7" s="30"/>
      <c r="L7" s="29"/>
      <c r="M7" s="29"/>
      <c r="N7" s="31"/>
      <c r="O7" s="55"/>
      <c r="P7" s="30"/>
      <c r="Q7" s="36"/>
      <c r="R7" s="27"/>
      <c r="S7" s="26"/>
      <c r="T7" s="55"/>
      <c r="U7" s="30"/>
      <c r="V7" s="29"/>
      <c r="W7" s="26"/>
      <c r="X7" s="28"/>
      <c r="Y7" s="27"/>
      <c r="Z7" s="26"/>
      <c r="AA7" s="30"/>
      <c r="AB7" s="29"/>
      <c r="AC7" s="26"/>
      <c r="AD7" s="28"/>
      <c r="AE7" s="27"/>
      <c r="AF7" s="26"/>
      <c r="AG7" s="25"/>
      <c r="AH7" s="25"/>
      <c r="AI7" s="24"/>
      <c r="AJ7" s="23"/>
      <c r="AK7" s="22" t="s">
        <v>78</v>
      </c>
      <c r="AL7" s="18"/>
      <c r="AM7" s="18"/>
      <c r="AN7" s="19"/>
      <c r="AO7" s="19"/>
      <c r="AP7" s="19"/>
      <c r="AQ7" s="19"/>
      <c r="AR7" s="59"/>
      <c r="AS7" s="32" t="s">
        <v>78</v>
      </c>
      <c r="AT7" s="34" t="s">
        <v>78</v>
      </c>
      <c r="AU7" s="19"/>
      <c r="AV7" s="34"/>
      <c r="AW7" s="34"/>
      <c r="AX7" s="34"/>
      <c r="AY7" s="34"/>
      <c r="AZ7" s="19"/>
      <c r="BA7" s="35"/>
      <c r="BB7" s="17"/>
      <c r="BC7" s="17"/>
      <c r="BD7" s="17"/>
      <c r="BE7" s="17"/>
      <c r="BF7" s="17"/>
      <c r="BG7" s="17"/>
      <c r="BH7" s="17"/>
      <c r="BI7" s="17"/>
      <c r="BJ7" s="17"/>
      <c r="BK7" s="17"/>
    </row>
    <row r="8" spans="1:63" ht="18.75" customHeight="1">
      <c r="A8" s="6">
        <v>3</v>
      </c>
      <c r="B8" s="33"/>
      <c r="C8" s="33"/>
      <c r="D8" s="33"/>
      <c r="E8" s="33"/>
      <c r="F8" s="33"/>
      <c r="G8" s="33"/>
      <c r="H8" s="33"/>
      <c r="I8" s="32" t="s">
        <v>78</v>
      </c>
      <c r="J8" s="32" t="s">
        <v>78</v>
      </c>
      <c r="K8" s="30"/>
      <c r="L8" s="29"/>
      <c r="M8" s="29"/>
      <c r="N8" s="31"/>
      <c r="O8" s="55"/>
      <c r="P8" s="30"/>
      <c r="Q8" s="27"/>
      <c r="R8" s="27"/>
      <c r="S8" s="26"/>
      <c r="T8" s="55"/>
      <c r="U8" s="30"/>
      <c r="V8" s="29"/>
      <c r="W8" s="26"/>
      <c r="X8" s="28"/>
      <c r="Y8" s="27"/>
      <c r="Z8" s="26"/>
      <c r="AA8" s="30"/>
      <c r="AB8" s="29"/>
      <c r="AC8" s="26"/>
      <c r="AD8" s="28"/>
      <c r="AE8" s="27"/>
      <c r="AF8" s="26"/>
      <c r="AG8" s="25"/>
      <c r="AH8" s="25"/>
      <c r="AI8" s="24"/>
      <c r="AJ8" s="23"/>
      <c r="AK8" s="22" t="s">
        <v>78</v>
      </c>
      <c r="AL8" s="21"/>
      <c r="AM8" s="18"/>
      <c r="AN8" s="19"/>
      <c r="AO8" s="19"/>
      <c r="AP8" s="19"/>
      <c r="AQ8" s="19"/>
      <c r="AR8" s="59"/>
      <c r="AS8" s="32" t="s">
        <v>78</v>
      </c>
      <c r="AT8" s="34" t="s">
        <v>78</v>
      </c>
      <c r="AU8" s="19"/>
      <c r="AV8" s="34"/>
      <c r="AW8" s="34"/>
      <c r="AX8" s="34"/>
      <c r="AY8" s="34"/>
      <c r="AZ8" s="19"/>
      <c r="BA8" s="35"/>
      <c r="BB8" s="17"/>
      <c r="BC8" s="17"/>
      <c r="BD8" s="17"/>
      <c r="BE8" s="17"/>
      <c r="BF8" s="17"/>
      <c r="BG8" s="17"/>
      <c r="BH8" s="17"/>
      <c r="BI8" s="17"/>
      <c r="BJ8" s="17"/>
      <c r="BK8" s="17"/>
    </row>
    <row r="9" spans="1:63" ht="18.75" customHeight="1">
      <c r="A9" s="6">
        <v>4</v>
      </c>
      <c r="B9" s="33"/>
      <c r="C9" s="33"/>
      <c r="D9" s="33"/>
      <c r="E9" s="33"/>
      <c r="F9" s="33"/>
      <c r="G9" s="33"/>
      <c r="H9" s="33"/>
      <c r="I9" s="32" t="s">
        <v>78</v>
      </c>
      <c r="J9" s="32" t="s">
        <v>78</v>
      </c>
      <c r="K9" s="30"/>
      <c r="L9" s="29"/>
      <c r="M9" s="29"/>
      <c r="N9" s="31"/>
      <c r="O9" s="55"/>
      <c r="P9" s="30"/>
      <c r="Q9" s="27"/>
      <c r="R9" s="27"/>
      <c r="S9" s="26"/>
      <c r="T9" s="55"/>
      <c r="U9" s="30"/>
      <c r="V9" s="29"/>
      <c r="W9" s="26"/>
      <c r="X9" s="28"/>
      <c r="Y9" s="27"/>
      <c r="Z9" s="26"/>
      <c r="AA9" s="30"/>
      <c r="AB9" s="29"/>
      <c r="AC9" s="26"/>
      <c r="AD9" s="28"/>
      <c r="AE9" s="27"/>
      <c r="AF9" s="26"/>
      <c r="AG9" s="25"/>
      <c r="AH9" s="25"/>
      <c r="AI9" s="24"/>
      <c r="AJ9" s="23"/>
      <c r="AK9" s="22" t="s">
        <v>78</v>
      </c>
      <c r="AL9" s="21"/>
      <c r="AM9" s="18"/>
      <c r="AN9" s="19"/>
      <c r="AO9" s="19"/>
      <c r="AP9" s="19"/>
      <c r="AQ9" s="19"/>
      <c r="AR9" s="59"/>
      <c r="AS9" s="32" t="s">
        <v>78</v>
      </c>
      <c r="AT9" s="34" t="s">
        <v>78</v>
      </c>
      <c r="AU9" s="19"/>
      <c r="AV9" s="34"/>
      <c r="AW9" s="34"/>
      <c r="AX9" s="34"/>
      <c r="AY9" s="34"/>
      <c r="AZ9" s="19"/>
      <c r="BA9" s="35"/>
      <c r="BB9" s="17"/>
      <c r="BC9" s="17"/>
      <c r="BD9" s="17"/>
      <c r="BE9" s="17"/>
      <c r="BF9" s="17"/>
      <c r="BG9" s="17"/>
      <c r="BH9" s="17"/>
      <c r="BI9" s="17"/>
      <c r="BJ9" s="17"/>
      <c r="BK9" s="17"/>
    </row>
    <row r="10" spans="1:63" ht="18.75" customHeight="1">
      <c r="A10" s="6">
        <v>5</v>
      </c>
      <c r="B10" s="33"/>
      <c r="C10" s="33"/>
      <c r="D10" s="33"/>
      <c r="E10" s="33"/>
      <c r="F10" s="33"/>
      <c r="G10" s="33"/>
      <c r="H10" s="33"/>
      <c r="I10" s="32" t="s">
        <v>78</v>
      </c>
      <c r="J10" s="32" t="s">
        <v>78</v>
      </c>
      <c r="K10" s="30"/>
      <c r="L10" s="29"/>
      <c r="M10" s="29"/>
      <c r="N10" s="31"/>
      <c r="O10" s="55"/>
      <c r="P10" s="30"/>
      <c r="Q10" s="27"/>
      <c r="R10" s="27"/>
      <c r="S10" s="26"/>
      <c r="T10" s="55"/>
      <c r="U10" s="30"/>
      <c r="V10" s="29"/>
      <c r="W10" s="26"/>
      <c r="X10" s="28"/>
      <c r="Y10" s="27"/>
      <c r="Z10" s="26"/>
      <c r="AA10" s="30"/>
      <c r="AB10" s="29"/>
      <c r="AC10" s="26"/>
      <c r="AD10" s="28"/>
      <c r="AE10" s="27"/>
      <c r="AF10" s="26"/>
      <c r="AG10" s="25"/>
      <c r="AH10" s="25"/>
      <c r="AI10" s="24"/>
      <c r="AJ10" s="23"/>
      <c r="AK10" s="22" t="s">
        <v>78</v>
      </c>
      <c r="AL10" s="21"/>
      <c r="AM10" s="18"/>
      <c r="AN10" s="19"/>
      <c r="AO10" s="19"/>
      <c r="AP10" s="19"/>
      <c r="AQ10" s="19"/>
      <c r="AR10" s="59"/>
      <c r="AS10" s="32" t="s">
        <v>78</v>
      </c>
      <c r="AT10" s="34" t="s">
        <v>78</v>
      </c>
      <c r="AU10" s="19"/>
      <c r="AV10" s="34"/>
      <c r="AW10" s="34"/>
      <c r="AX10" s="34"/>
      <c r="AY10" s="34"/>
      <c r="AZ10" s="19"/>
      <c r="BA10" s="18"/>
      <c r="BB10" s="17"/>
      <c r="BC10" s="17"/>
      <c r="BD10" s="17"/>
      <c r="BE10" s="17"/>
      <c r="BF10" s="17"/>
      <c r="BG10" s="17"/>
      <c r="BH10" s="17"/>
      <c r="BI10" s="17"/>
      <c r="BJ10" s="17"/>
      <c r="BK10" s="17"/>
    </row>
    <row r="11" spans="1:63" ht="18.75" customHeight="1">
      <c r="A11" s="6">
        <v>6</v>
      </c>
      <c r="B11" s="33"/>
      <c r="C11" s="33"/>
      <c r="D11" s="33"/>
      <c r="E11" s="33"/>
      <c r="F11" s="33"/>
      <c r="G11" s="33"/>
      <c r="H11" s="33"/>
      <c r="I11" s="32" t="s">
        <v>78</v>
      </c>
      <c r="J11" s="32" t="s">
        <v>78</v>
      </c>
      <c r="K11" s="30"/>
      <c r="L11" s="29"/>
      <c r="M11" s="29"/>
      <c r="N11" s="31"/>
      <c r="O11" s="55"/>
      <c r="P11" s="30"/>
      <c r="Q11" s="27"/>
      <c r="R11" s="27"/>
      <c r="S11" s="26"/>
      <c r="T11" s="55"/>
      <c r="U11" s="30"/>
      <c r="V11" s="29"/>
      <c r="W11" s="26"/>
      <c r="X11" s="28"/>
      <c r="Y11" s="27"/>
      <c r="Z11" s="26"/>
      <c r="AA11" s="30"/>
      <c r="AB11" s="29"/>
      <c r="AC11" s="26"/>
      <c r="AD11" s="28"/>
      <c r="AE11" s="27"/>
      <c r="AF11" s="26"/>
      <c r="AG11" s="25"/>
      <c r="AH11" s="25"/>
      <c r="AI11" s="24"/>
      <c r="AJ11" s="23"/>
      <c r="AK11" s="22" t="s">
        <v>78</v>
      </c>
      <c r="AL11" s="21"/>
      <c r="AM11" s="18"/>
      <c r="AN11" s="19"/>
      <c r="AO11" s="19"/>
      <c r="AP11" s="19"/>
      <c r="AQ11" s="19"/>
      <c r="AR11" s="59"/>
      <c r="AS11" s="32" t="s">
        <v>78</v>
      </c>
      <c r="AT11" s="34" t="s">
        <v>78</v>
      </c>
      <c r="AU11" s="19"/>
      <c r="AV11" s="34"/>
      <c r="AW11" s="34"/>
      <c r="AX11" s="34"/>
      <c r="AY11" s="34"/>
      <c r="AZ11" s="19"/>
      <c r="BA11" s="18"/>
      <c r="BB11" s="17"/>
      <c r="BC11" s="17"/>
      <c r="BD11" s="17"/>
      <c r="BE11" s="17"/>
      <c r="BF11" s="17"/>
      <c r="BG11" s="17"/>
      <c r="BH11" s="17"/>
      <c r="BI11" s="17"/>
      <c r="BJ11" s="17"/>
      <c r="BK11" s="17"/>
    </row>
    <row r="12" spans="1:63" ht="18.75" customHeight="1">
      <c r="A12" s="6">
        <v>7</v>
      </c>
      <c r="B12" s="33"/>
      <c r="C12" s="33"/>
      <c r="D12" s="33"/>
      <c r="E12" s="33"/>
      <c r="F12" s="33"/>
      <c r="G12" s="33"/>
      <c r="H12" s="33"/>
      <c r="I12" s="32" t="s">
        <v>78</v>
      </c>
      <c r="J12" s="32" t="s">
        <v>78</v>
      </c>
      <c r="K12" s="30"/>
      <c r="L12" s="29"/>
      <c r="M12" s="29"/>
      <c r="N12" s="31"/>
      <c r="O12" s="55"/>
      <c r="P12" s="30"/>
      <c r="Q12" s="27"/>
      <c r="R12" s="27"/>
      <c r="S12" s="26"/>
      <c r="T12" s="55"/>
      <c r="U12" s="30"/>
      <c r="V12" s="29"/>
      <c r="W12" s="26"/>
      <c r="X12" s="28"/>
      <c r="Y12" s="27"/>
      <c r="Z12" s="26"/>
      <c r="AA12" s="30"/>
      <c r="AB12" s="29"/>
      <c r="AC12" s="26"/>
      <c r="AD12" s="28"/>
      <c r="AE12" s="27"/>
      <c r="AF12" s="26"/>
      <c r="AG12" s="25"/>
      <c r="AH12" s="25"/>
      <c r="AI12" s="24"/>
      <c r="AJ12" s="23"/>
      <c r="AK12" s="22" t="s">
        <v>78</v>
      </c>
      <c r="AL12" s="21"/>
      <c r="AM12" s="18"/>
      <c r="AN12" s="19"/>
      <c r="AO12" s="19"/>
      <c r="AP12" s="19"/>
      <c r="AQ12" s="19"/>
      <c r="AR12" s="59"/>
      <c r="AS12" s="32" t="s">
        <v>78</v>
      </c>
      <c r="AT12" s="34" t="s">
        <v>78</v>
      </c>
      <c r="AU12" s="19"/>
      <c r="AV12" s="34"/>
      <c r="AW12" s="34"/>
      <c r="AX12" s="34"/>
      <c r="AY12" s="34"/>
      <c r="AZ12" s="19"/>
      <c r="BA12" s="18"/>
      <c r="BB12" s="17"/>
      <c r="BC12" s="17"/>
      <c r="BD12" s="17"/>
      <c r="BE12" s="17"/>
      <c r="BF12" s="17"/>
      <c r="BG12" s="17"/>
      <c r="BH12" s="17"/>
      <c r="BI12" s="17"/>
      <c r="BJ12" s="17"/>
      <c r="BK12" s="17"/>
    </row>
    <row r="13" spans="1:63" ht="18.75" customHeight="1">
      <c r="A13" s="6">
        <v>8</v>
      </c>
      <c r="B13" s="33"/>
      <c r="C13" s="33"/>
      <c r="D13" s="33"/>
      <c r="E13" s="33"/>
      <c r="F13" s="33"/>
      <c r="G13" s="33"/>
      <c r="H13" s="33"/>
      <c r="I13" s="32" t="s">
        <v>78</v>
      </c>
      <c r="J13" s="32" t="s">
        <v>78</v>
      </c>
      <c r="K13" s="30"/>
      <c r="L13" s="29"/>
      <c r="M13" s="29"/>
      <c r="N13" s="31"/>
      <c r="O13" s="55"/>
      <c r="P13" s="30"/>
      <c r="Q13" s="27"/>
      <c r="R13" s="27"/>
      <c r="S13" s="26"/>
      <c r="T13" s="55"/>
      <c r="U13" s="30"/>
      <c r="V13" s="29"/>
      <c r="W13" s="26"/>
      <c r="X13" s="28"/>
      <c r="Y13" s="27"/>
      <c r="Z13" s="26"/>
      <c r="AA13" s="30"/>
      <c r="AB13" s="29"/>
      <c r="AC13" s="26"/>
      <c r="AD13" s="28"/>
      <c r="AE13" s="27"/>
      <c r="AF13" s="26"/>
      <c r="AG13" s="25"/>
      <c r="AH13" s="25"/>
      <c r="AI13" s="24"/>
      <c r="AJ13" s="23"/>
      <c r="AK13" s="22" t="s">
        <v>78</v>
      </c>
      <c r="AL13" s="21"/>
      <c r="AM13" s="18"/>
      <c r="AN13" s="19"/>
      <c r="AO13" s="19"/>
      <c r="AP13" s="19"/>
      <c r="AQ13" s="19"/>
      <c r="AR13" s="59"/>
      <c r="AS13" s="32" t="s">
        <v>78</v>
      </c>
      <c r="AT13" s="34" t="s">
        <v>78</v>
      </c>
      <c r="AU13" s="19"/>
      <c r="AV13" s="34"/>
      <c r="AW13" s="34"/>
      <c r="AX13" s="34"/>
      <c r="AY13" s="34"/>
      <c r="AZ13" s="19"/>
      <c r="BA13" s="18"/>
      <c r="BB13" s="17"/>
      <c r="BC13" s="17"/>
      <c r="BD13" s="17"/>
      <c r="BE13" s="17"/>
      <c r="BF13" s="17"/>
      <c r="BG13" s="17"/>
      <c r="BH13" s="17"/>
      <c r="BI13" s="17"/>
      <c r="BJ13" s="17"/>
      <c r="BK13" s="17"/>
    </row>
    <row r="14" spans="1:63" ht="18.75" customHeight="1">
      <c r="A14" s="6">
        <v>9</v>
      </c>
      <c r="B14" s="33"/>
      <c r="C14" s="33"/>
      <c r="D14" s="33"/>
      <c r="E14" s="33"/>
      <c r="F14" s="33"/>
      <c r="G14" s="33"/>
      <c r="H14" s="33"/>
      <c r="I14" s="32" t="s">
        <v>78</v>
      </c>
      <c r="J14" s="32" t="s">
        <v>78</v>
      </c>
      <c r="K14" s="30"/>
      <c r="L14" s="29"/>
      <c r="M14" s="29"/>
      <c r="N14" s="31"/>
      <c r="O14" s="55"/>
      <c r="P14" s="30"/>
      <c r="Q14" s="27"/>
      <c r="R14" s="27"/>
      <c r="S14" s="26"/>
      <c r="T14" s="55"/>
      <c r="U14" s="30"/>
      <c r="V14" s="29"/>
      <c r="W14" s="26"/>
      <c r="X14" s="28"/>
      <c r="Y14" s="27"/>
      <c r="Z14" s="26"/>
      <c r="AA14" s="30"/>
      <c r="AB14" s="29"/>
      <c r="AC14" s="26"/>
      <c r="AD14" s="28"/>
      <c r="AE14" s="27"/>
      <c r="AF14" s="26"/>
      <c r="AG14" s="25"/>
      <c r="AH14" s="25"/>
      <c r="AI14" s="24"/>
      <c r="AJ14" s="23"/>
      <c r="AK14" s="22" t="s">
        <v>78</v>
      </c>
      <c r="AL14" s="21"/>
      <c r="AM14" s="18"/>
      <c r="AN14" s="19"/>
      <c r="AO14" s="19"/>
      <c r="AP14" s="19"/>
      <c r="AQ14" s="19"/>
      <c r="AR14" s="59"/>
      <c r="AS14" s="32" t="s">
        <v>78</v>
      </c>
      <c r="AT14" s="34" t="s">
        <v>78</v>
      </c>
      <c r="AU14" s="19"/>
      <c r="AV14" s="34"/>
      <c r="AW14" s="34"/>
      <c r="AX14" s="34"/>
      <c r="AY14" s="34"/>
      <c r="AZ14" s="19"/>
      <c r="BA14" s="18"/>
      <c r="BB14" s="17"/>
      <c r="BC14" s="17"/>
      <c r="BD14" s="17"/>
      <c r="BE14" s="17"/>
      <c r="BF14" s="17"/>
      <c r="BG14" s="17"/>
      <c r="BH14" s="17"/>
      <c r="BI14" s="17"/>
      <c r="BJ14" s="17"/>
      <c r="BK14" s="17"/>
    </row>
    <row r="15" spans="1:63" ht="18.75" customHeight="1">
      <c r="A15" s="6">
        <v>10</v>
      </c>
      <c r="B15" s="33"/>
      <c r="C15" s="33"/>
      <c r="D15" s="33"/>
      <c r="E15" s="33"/>
      <c r="F15" s="33"/>
      <c r="G15" s="33"/>
      <c r="H15" s="33"/>
      <c r="I15" s="32" t="s">
        <v>78</v>
      </c>
      <c r="J15" s="32" t="s">
        <v>78</v>
      </c>
      <c r="K15" s="30"/>
      <c r="L15" s="29"/>
      <c r="M15" s="29"/>
      <c r="N15" s="31"/>
      <c r="O15" s="55"/>
      <c r="P15" s="30"/>
      <c r="Q15" s="27"/>
      <c r="R15" s="27"/>
      <c r="S15" s="26"/>
      <c r="T15" s="55"/>
      <c r="U15" s="30"/>
      <c r="V15" s="29"/>
      <c r="W15" s="26"/>
      <c r="X15" s="28"/>
      <c r="Y15" s="27"/>
      <c r="Z15" s="26"/>
      <c r="AA15" s="30"/>
      <c r="AB15" s="29"/>
      <c r="AC15" s="26"/>
      <c r="AD15" s="28"/>
      <c r="AE15" s="27"/>
      <c r="AF15" s="26"/>
      <c r="AG15" s="25"/>
      <c r="AH15" s="25"/>
      <c r="AI15" s="24"/>
      <c r="AJ15" s="23"/>
      <c r="AK15" s="22" t="s">
        <v>78</v>
      </c>
      <c r="AL15" s="21"/>
      <c r="AM15" s="18"/>
      <c r="AN15" s="19"/>
      <c r="AO15" s="19"/>
      <c r="AP15" s="19"/>
      <c r="AQ15" s="19"/>
      <c r="AR15" s="59"/>
      <c r="AS15" s="32" t="s">
        <v>78</v>
      </c>
      <c r="AT15" s="34" t="s">
        <v>78</v>
      </c>
      <c r="AU15" s="19"/>
      <c r="AV15" s="34"/>
      <c r="AW15" s="34"/>
      <c r="AX15" s="34"/>
      <c r="AY15" s="34"/>
      <c r="AZ15" s="19"/>
      <c r="BA15" s="18"/>
      <c r="BB15" s="17"/>
      <c r="BC15" s="17"/>
      <c r="BD15" s="17"/>
      <c r="BE15" s="17"/>
      <c r="BF15" s="17"/>
      <c r="BG15" s="17"/>
      <c r="BH15" s="17"/>
      <c r="BI15" s="17"/>
      <c r="BJ15" s="17"/>
      <c r="BK15" s="17"/>
    </row>
    <row r="16" spans="1:63" ht="18.75" customHeight="1">
      <c r="A16" s="6">
        <v>11</v>
      </c>
      <c r="B16" s="33"/>
      <c r="C16" s="33"/>
      <c r="D16" s="33"/>
      <c r="E16" s="33"/>
      <c r="F16" s="33"/>
      <c r="G16" s="33"/>
      <c r="H16" s="33"/>
      <c r="I16" s="32" t="s">
        <v>78</v>
      </c>
      <c r="J16" s="32" t="s">
        <v>78</v>
      </c>
      <c r="K16" s="30"/>
      <c r="L16" s="29"/>
      <c r="M16" s="29"/>
      <c r="N16" s="31"/>
      <c r="O16" s="55"/>
      <c r="P16" s="30"/>
      <c r="Q16" s="27"/>
      <c r="R16" s="27"/>
      <c r="S16" s="26"/>
      <c r="T16" s="55"/>
      <c r="U16" s="30"/>
      <c r="V16" s="29"/>
      <c r="W16" s="26"/>
      <c r="X16" s="28"/>
      <c r="Y16" s="27"/>
      <c r="Z16" s="26"/>
      <c r="AA16" s="30"/>
      <c r="AB16" s="29"/>
      <c r="AC16" s="26"/>
      <c r="AD16" s="28"/>
      <c r="AE16" s="27"/>
      <c r="AF16" s="26"/>
      <c r="AG16" s="25"/>
      <c r="AH16" s="25"/>
      <c r="AI16" s="24"/>
      <c r="AJ16" s="23"/>
      <c r="AK16" s="22" t="s">
        <v>78</v>
      </c>
      <c r="AL16" s="21"/>
      <c r="AM16" s="18"/>
      <c r="AN16" s="19"/>
      <c r="AO16" s="19"/>
      <c r="AP16" s="19"/>
      <c r="AQ16" s="19"/>
      <c r="AR16" s="59"/>
      <c r="AS16" s="32" t="s">
        <v>78</v>
      </c>
      <c r="AT16" s="34" t="s">
        <v>78</v>
      </c>
      <c r="AU16" s="19"/>
      <c r="AV16" s="34"/>
      <c r="AW16" s="34"/>
      <c r="AX16" s="34"/>
      <c r="AY16" s="34"/>
      <c r="AZ16" s="19"/>
      <c r="BA16" s="35"/>
      <c r="BB16" s="17"/>
      <c r="BC16" s="17"/>
      <c r="BD16" s="17"/>
      <c r="BE16" s="17"/>
      <c r="BF16" s="17"/>
      <c r="BG16" s="17"/>
      <c r="BH16" s="17"/>
      <c r="BI16" s="17"/>
      <c r="BJ16" s="17"/>
      <c r="BK16" s="17"/>
    </row>
    <row r="17" spans="1:63" ht="18.75" customHeight="1">
      <c r="A17" s="6">
        <v>12</v>
      </c>
      <c r="B17" s="33"/>
      <c r="C17" s="33"/>
      <c r="D17" s="33"/>
      <c r="E17" s="33"/>
      <c r="F17" s="33"/>
      <c r="G17" s="33"/>
      <c r="H17" s="33"/>
      <c r="I17" s="32" t="s">
        <v>78</v>
      </c>
      <c r="J17" s="32" t="s">
        <v>78</v>
      </c>
      <c r="K17" s="30"/>
      <c r="L17" s="29"/>
      <c r="M17" s="29"/>
      <c r="N17" s="31"/>
      <c r="O17" s="55"/>
      <c r="P17" s="30"/>
      <c r="Q17" s="27"/>
      <c r="R17" s="27"/>
      <c r="S17" s="26"/>
      <c r="T17" s="55"/>
      <c r="U17" s="30"/>
      <c r="V17" s="29"/>
      <c r="W17" s="26"/>
      <c r="X17" s="28"/>
      <c r="Y17" s="27"/>
      <c r="Z17" s="26"/>
      <c r="AA17" s="30"/>
      <c r="AB17" s="29"/>
      <c r="AC17" s="26"/>
      <c r="AD17" s="28"/>
      <c r="AE17" s="27"/>
      <c r="AF17" s="26"/>
      <c r="AG17" s="25"/>
      <c r="AH17" s="25"/>
      <c r="AI17" s="24"/>
      <c r="AJ17" s="23"/>
      <c r="AK17" s="22" t="s">
        <v>78</v>
      </c>
      <c r="AL17" s="21"/>
      <c r="AM17" s="18"/>
      <c r="AN17" s="19"/>
      <c r="AO17" s="19"/>
      <c r="AP17" s="19"/>
      <c r="AQ17" s="19"/>
      <c r="AR17" s="59"/>
      <c r="AS17" s="32" t="s">
        <v>78</v>
      </c>
      <c r="AT17" s="34" t="s">
        <v>78</v>
      </c>
      <c r="AU17" s="19"/>
      <c r="AV17" s="34"/>
      <c r="AW17" s="34"/>
      <c r="AX17" s="34"/>
      <c r="AY17" s="34"/>
      <c r="AZ17" s="19"/>
      <c r="BA17" s="18"/>
      <c r="BB17" s="17"/>
      <c r="BC17" s="17"/>
      <c r="BD17" s="17"/>
      <c r="BE17" s="17"/>
      <c r="BF17" s="17"/>
      <c r="BG17" s="17"/>
      <c r="BH17" s="17"/>
      <c r="BI17" s="17"/>
      <c r="BJ17" s="17"/>
      <c r="BK17" s="17"/>
    </row>
    <row r="18" spans="1:63" ht="18.75" customHeight="1">
      <c r="A18" s="6">
        <v>13</v>
      </c>
      <c r="B18" s="33"/>
      <c r="C18" s="33"/>
      <c r="D18" s="33"/>
      <c r="E18" s="33"/>
      <c r="F18" s="33"/>
      <c r="G18" s="33"/>
      <c r="H18" s="33"/>
      <c r="I18" s="32" t="s">
        <v>78</v>
      </c>
      <c r="J18" s="32" t="s">
        <v>78</v>
      </c>
      <c r="K18" s="30"/>
      <c r="L18" s="29"/>
      <c r="M18" s="29"/>
      <c r="N18" s="31"/>
      <c r="O18" s="55"/>
      <c r="P18" s="30"/>
      <c r="Q18" s="27"/>
      <c r="R18" s="27"/>
      <c r="S18" s="26"/>
      <c r="T18" s="55"/>
      <c r="U18" s="30"/>
      <c r="V18" s="29"/>
      <c r="W18" s="26"/>
      <c r="X18" s="28"/>
      <c r="Y18" s="27"/>
      <c r="Z18" s="26"/>
      <c r="AA18" s="30"/>
      <c r="AB18" s="29"/>
      <c r="AC18" s="26"/>
      <c r="AD18" s="28"/>
      <c r="AE18" s="27"/>
      <c r="AF18" s="26"/>
      <c r="AG18" s="25"/>
      <c r="AH18" s="25"/>
      <c r="AI18" s="24"/>
      <c r="AJ18" s="23"/>
      <c r="AK18" s="22" t="s">
        <v>78</v>
      </c>
      <c r="AL18" s="21"/>
      <c r="AM18" s="18"/>
      <c r="AN18" s="19"/>
      <c r="AO18" s="19"/>
      <c r="AP18" s="19"/>
      <c r="AQ18" s="19"/>
      <c r="AR18" s="59"/>
      <c r="AS18" s="32" t="s">
        <v>78</v>
      </c>
      <c r="AT18" s="34" t="s">
        <v>78</v>
      </c>
      <c r="AU18" s="19"/>
      <c r="AV18" s="34"/>
      <c r="AW18" s="34"/>
      <c r="AX18" s="34"/>
      <c r="AY18" s="34"/>
      <c r="AZ18" s="19"/>
      <c r="BA18" s="18"/>
      <c r="BB18" s="17"/>
      <c r="BC18" s="17"/>
      <c r="BD18" s="17"/>
      <c r="BE18" s="17"/>
      <c r="BF18" s="17"/>
      <c r="BG18" s="17"/>
      <c r="BH18" s="17"/>
      <c r="BI18" s="17"/>
      <c r="BJ18" s="17"/>
      <c r="BK18" s="17"/>
    </row>
    <row r="19" spans="1:63" ht="18.75" customHeight="1">
      <c r="A19" s="6">
        <v>14</v>
      </c>
      <c r="B19" s="33"/>
      <c r="C19" s="33"/>
      <c r="D19" s="33"/>
      <c r="E19" s="33"/>
      <c r="F19" s="33"/>
      <c r="G19" s="33"/>
      <c r="H19" s="33"/>
      <c r="I19" s="32" t="s">
        <v>78</v>
      </c>
      <c r="J19" s="32" t="s">
        <v>78</v>
      </c>
      <c r="K19" s="30"/>
      <c r="L19" s="29"/>
      <c r="M19" s="29"/>
      <c r="N19" s="31"/>
      <c r="O19" s="55"/>
      <c r="P19" s="30"/>
      <c r="Q19" s="27"/>
      <c r="R19" s="27"/>
      <c r="S19" s="26"/>
      <c r="T19" s="55"/>
      <c r="U19" s="30"/>
      <c r="V19" s="29"/>
      <c r="W19" s="26"/>
      <c r="X19" s="28"/>
      <c r="Y19" s="27"/>
      <c r="Z19" s="26"/>
      <c r="AA19" s="30"/>
      <c r="AB19" s="29"/>
      <c r="AC19" s="26"/>
      <c r="AD19" s="28"/>
      <c r="AE19" s="27"/>
      <c r="AF19" s="26"/>
      <c r="AG19" s="25"/>
      <c r="AH19" s="25"/>
      <c r="AI19" s="24"/>
      <c r="AJ19" s="23"/>
      <c r="AK19" s="22" t="s">
        <v>78</v>
      </c>
      <c r="AL19" s="21"/>
      <c r="AM19" s="18"/>
      <c r="AN19" s="19"/>
      <c r="AO19" s="19"/>
      <c r="AP19" s="19"/>
      <c r="AQ19" s="19"/>
      <c r="AR19" s="59"/>
      <c r="AS19" s="32" t="s">
        <v>78</v>
      </c>
      <c r="AT19" s="34" t="s">
        <v>78</v>
      </c>
      <c r="AU19" s="19"/>
      <c r="AV19" s="34"/>
      <c r="AW19" s="34"/>
      <c r="AX19" s="34"/>
      <c r="AY19" s="34"/>
      <c r="AZ19" s="19"/>
      <c r="BA19" s="18"/>
      <c r="BB19" s="17"/>
      <c r="BC19" s="17"/>
      <c r="BD19" s="17"/>
      <c r="BE19" s="17"/>
      <c r="BF19" s="17"/>
      <c r="BG19" s="17"/>
      <c r="BH19" s="17"/>
      <c r="BI19" s="17"/>
      <c r="BJ19" s="17"/>
      <c r="BK19" s="17"/>
    </row>
    <row r="20" spans="1:63" ht="18.75" customHeight="1">
      <c r="A20" s="6">
        <v>15</v>
      </c>
      <c r="B20" s="33"/>
      <c r="C20" s="33"/>
      <c r="D20" s="33"/>
      <c r="E20" s="33"/>
      <c r="F20" s="33"/>
      <c r="G20" s="33"/>
      <c r="H20" s="33"/>
      <c r="I20" s="32" t="s">
        <v>78</v>
      </c>
      <c r="J20" s="32" t="s">
        <v>78</v>
      </c>
      <c r="K20" s="30"/>
      <c r="L20" s="29"/>
      <c r="M20" s="29"/>
      <c r="N20" s="31"/>
      <c r="O20" s="55"/>
      <c r="P20" s="30"/>
      <c r="Q20" s="27"/>
      <c r="R20" s="27"/>
      <c r="S20" s="26"/>
      <c r="T20" s="55"/>
      <c r="U20" s="30"/>
      <c r="V20" s="29"/>
      <c r="W20" s="26"/>
      <c r="X20" s="28"/>
      <c r="Y20" s="27"/>
      <c r="Z20" s="26"/>
      <c r="AA20" s="30"/>
      <c r="AB20" s="29"/>
      <c r="AC20" s="26"/>
      <c r="AD20" s="28"/>
      <c r="AE20" s="27"/>
      <c r="AF20" s="26"/>
      <c r="AG20" s="25"/>
      <c r="AH20" s="25"/>
      <c r="AI20" s="24"/>
      <c r="AJ20" s="23"/>
      <c r="AK20" s="22" t="s">
        <v>78</v>
      </c>
      <c r="AL20" s="21"/>
      <c r="AM20" s="18"/>
      <c r="AN20" s="19"/>
      <c r="AO20" s="19"/>
      <c r="AP20" s="19"/>
      <c r="AQ20" s="19"/>
      <c r="AR20" s="59"/>
      <c r="AS20" s="32" t="s">
        <v>78</v>
      </c>
      <c r="AT20" s="34" t="s">
        <v>78</v>
      </c>
      <c r="AU20" s="19"/>
      <c r="AV20" s="34"/>
      <c r="AW20" s="34"/>
      <c r="AX20" s="34"/>
      <c r="AY20" s="34"/>
      <c r="AZ20" s="19"/>
      <c r="BA20" s="18"/>
      <c r="BB20" s="17"/>
      <c r="BC20" s="17"/>
      <c r="BD20" s="17"/>
      <c r="BE20" s="17"/>
      <c r="BF20" s="17"/>
      <c r="BG20" s="17"/>
      <c r="BH20" s="17"/>
      <c r="BI20" s="17"/>
      <c r="BJ20" s="17"/>
      <c r="BK20" s="17"/>
    </row>
    <row r="21" spans="1:63" ht="18.75" customHeight="1">
      <c r="A21" s="6">
        <v>16</v>
      </c>
      <c r="B21" s="33"/>
      <c r="C21" s="33"/>
      <c r="D21" s="33"/>
      <c r="E21" s="33"/>
      <c r="F21" s="33"/>
      <c r="G21" s="33"/>
      <c r="H21" s="33"/>
      <c r="I21" s="32" t="s">
        <v>78</v>
      </c>
      <c r="J21" s="32" t="s">
        <v>78</v>
      </c>
      <c r="K21" s="30"/>
      <c r="L21" s="29"/>
      <c r="M21" s="29"/>
      <c r="N21" s="31"/>
      <c r="O21" s="55"/>
      <c r="P21" s="30"/>
      <c r="Q21" s="27"/>
      <c r="R21" s="27"/>
      <c r="S21" s="26"/>
      <c r="T21" s="55"/>
      <c r="U21" s="30"/>
      <c r="V21" s="29"/>
      <c r="W21" s="26"/>
      <c r="X21" s="28"/>
      <c r="Y21" s="27"/>
      <c r="Z21" s="26"/>
      <c r="AA21" s="30"/>
      <c r="AB21" s="29"/>
      <c r="AC21" s="26"/>
      <c r="AD21" s="28"/>
      <c r="AE21" s="27"/>
      <c r="AF21" s="26"/>
      <c r="AG21" s="25"/>
      <c r="AH21" s="25"/>
      <c r="AI21" s="24"/>
      <c r="AJ21" s="23"/>
      <c r="AK21" s="22" t="s">
        <v>78</v>
      </c>
      <c r="AL21" s="21"/>
      <c r="AM21" s="18"/>
      <c r="AN21" s="19"/>
      <c r="AO21" s="19"/>
      <c r="AP21" s="19"/>
      <c r="AQ21" s="19"/>
      <c r="AR21" s="59"/>
      <c r="AS21" s="32" t="s">
        <v>78</v>
      </c>
      <c r="AT21" s="34" t="s">
        <v>78</v>
      </c>
      <c r="AU21" s="19"/>
      <c r="AV21" s="34"/>
      <c r="AW21" s="34"/>
      <c r="AX21" s="34"/>
      <c r="AY21" s="34"/>
      <c r="AZ21" s="19"/>
      <c r="BA21" s="18"/>
      <c r="BB21" s="17"/>
      <c r="BC21" s="17"/>
      <c r="BD21" s="17"/>
      <c r="BE21" s="17"/>
      <c r="BF21" s="17"/>
      <c r="BG21" s="17"/>
      <c r="BH21" s="17"/>
      <c r="BI21" s="17"/>
      <c r="BJ21" s="17"/>
      <c r="BK21" s="17"/>
    </row>
    <row r="22" spans="1:63" ht="18.75" customHeight="1">
      <c r="A22" s="6">
        <v>17</v>
      </c>
      <c r="B22" s="33"/>
      <c r="C22" s="33"/>
      <c r="D22" s="33"/>
      <c r="E22" s="33"/>
      <c r="F22" s="33"/>
      <c r="G22" s="33"/>
      <c r="H22" s="33"/>
      <c r="I22" s="32" t="s">
        <v>78</v>
      </c>
      <c r="J22" s="32" t="s">
        <v>78</v>
      </c>
      <c r="K22" s="30"/>
      <c r="L22" s="29"/>
      <c r="M22" s="29"/>
      <c r="N22" s="31"/>
      <c r="O22" s="55"/>
      <c r="P22" s="30"/>
      <c r="Q22" s="27"/>
      <c r="R22" s="27"/>
      <c r="S22" s="26"/>
      <c r="T22" s="55"/>
      <c r="U22" s="30"/>
      <c r="V22" s="29"/>
      <c r="W22" s="26"/>
      <c r="X22" s="28"/>
      <c r="Y22" s="27"/>
      <c r="Z22" s="26"/>
      <c r="AA22" s="30"/>
      <c r="AB22" s="29"/>
      <c r="AC22" s="26"/>
      <c r="AD22" s="28"/>
      <c r="AE22" s="27"/>
      <c r="AF22" s="26"/>
      <c r="AG22" s="25"/>
      <c r="AH22" s="25"/>
      <c r="AI22" s="24"/>
      <c r="AJ22" s="23"/>
      <c r="AK22" s="22" t="s">
        <v>78</v>
      </c>
      <c r="AL22" s="21"/>
      <c r="AM22" s="18"/>
      <c r="AN22" s="19"/>
      <c r="AO22" s="19"/>
      <c r="AP22" s="19"/>
      <c r="AQ22" s="19"/>
      <c r="AR22" s="59"/>
      <c r="AS22" s="32" t="s">
        <v>78</v>
      </c>
      <c r="AT22" s="34" t="s">
        <v>78</v>
      </c>
      <c r="AU22" s="19"/>
      <c r="AV22" s="34"/>
      <c r="AW22" s="34"/>
      <c r="AX22" s="34"/>
      <c r="AY22" s="34"/>
      <c r="AZ22" s="19"/>
      <c r="BA22" s="18"/>
      <c r="BB22" s="17"/>
      <c r="BC22" s="17"/>
      <c r="BD22" s="17"/>
      <c r="BE22" s="17"/>
      <c r="BF22" s="17"/>
      <c r="BG22" s="17"/>
      <c r="BH22" s="17"/>
      <c r="BI22" s="17"/>
      <c r="BJ22" s="17"/>
      <c r="BK22" s="17"/>
    </row>
    <row r="23" spans="1:63" ht="18.75" customHeight="1">
      <c r="A23" s="6">
        <v>18</v>
      </c>
      <c r="B23" s="33"/>
      <c r="C23" s="33"/>
      <c r="D23" s="33"/>
      <c r="E23" s="33"/>
      <c r="F23" s="33"/>
      <c r="G23" s="33"/>
      <c r="H23" s="33"/>
      <c r="I23" s="32" t="s">
        <v>78</v>
      </c>
      <c r="J23" s="32" t="s">
        <v>78</v>
      </c>
      <c r="K23" s="30"/>
      <c r="L23" s="29"/>
      <c r="M23" s="29"/>
      <c r="N23" s="31"/>
      <c r="O23" s="55"/>
      <c r="P23" s="30"/>
      <c r="Q23" s="27"/>
      <c r="R23" s="27"/>
      <c r="S23" s="26"/>
      <c r="T23" s="55"/>
      <c r="U23" s="30"/>
      <c r="V23" s="29"/>
      <c r="W23" s="26"/>
      <c r="X23" s="28"/>
      <c r="Y23" s="27"/>
      <c r="Z23" s="26"/>
      <c r="AA23" s="30"/>
      <c r="AB23" s="29"/>
      <c r="AC23" s="26"/>
      <c r="AD23" s="28"/>
      <c r="AE23" s="27"/>
      <c r="AF23" s="26"/>
      <c r="AG23" s="25"/>
      <c r="AH23" s="25"/>
      <c r="AI23" s="24"/>
      <c r="AJ23" s="23"/>
      <c r="AK23" s="22" t="s">
        <v>78</v>
      </c>
      <c r="AL23" s="21"/>
      <c r="AM23" s="18"/>
      <c r="AN23" s="19"/>
      <c r="AO23" s="19"/>
      <c r="AP23" s="19"/>
      <c r="AQ23" s="19"/>
      <c r="AR23" s="59"/>
      <c r="AS23" s="32" t="s">
        <v>78</v>
      </c>
      <c r="AT23" s="34" t="s">
        <v>78</v>
      </c>
      <c r="AU23" s="19"/>
      <c r="AV23" s="34"/>
      <c r="AW23" s="34"/>
      <c r="AX23" s="34"/>
      <c r="AY23" s="34"/>
      <c r="AZ23" s="19"/>
      <c r="BA23" s="18"/>
      <c r="BB23" s="17"/>
      <c r="BC23" s="17"/>
      <c r="BD23" s="17"/>
      <c r="BE23" s="17"/>
      <c r="BF23" s="17"/>
      <c r="BG23" s="17"/>
      <c r="BH23" s="17"/>
      <c r="BI23" s="17"/>
      <c r="BJ23" s="17"/>
      <c r="BK23" s="17"/>
    </row>
    <row r="24" spans="1:63" ht="18.75" customHeight="1">
      <c r="A24" s="6">
        <v>19</v>
      </c>
      <c r="B24" s="33"/>
      <c r="C24" s="33"/>
      <c r="D24" s="33"/>
      <c r="E24" s="33"/>
      <c r="F24" s="33"/>
      <c r="G24" s="33"/>
      <c r="H24" s="33"/>
      <c r="I24" s="32" t="s">
        <v>78</v>
      </c>
      <c r="J24" s="32" t="s">
        <v>78</v>
      </c>
      <c r="K24" s="30"/>
      <c r="L24" s="29"/>
      <c r="M24" s="29"/>
      <c r="N24" s="31"/>
      <c r="O24" s="55"/>
      <c r="P24" s="30"/>
      <c r="Q24" s="27"/>
      <c r="R24" s="27"/>
      <c r="S24" s="26"/>
      <c r="T24" s="55"/>
      <c r="U24" s="30"/>
      <c r="V24" s="29"/>
      <c r="W24" s="26"/>
      <c r="X24" s="28"/>
      <c r="Y24" s="27"/>
      <c r="Z24" s="26"/>
      <c r="AA24" s="30"/>
      <c r="AB24" s="29"/>
      <c r="AC24" s="26"/>
      <c r="AD24" s="28"/>
      <c r="AE24" s="27"/>
      <c r="AF24" s="26"/>
      <c r="AG24" s="25"/>
      <c r="AH24" s="25"/>
      <c r="AI24" s="24"/>
      <c r="AJ24" s="23"/>
      <c r="AK24" s="22" t="s">
        <v>78</v>
      </c>
      <c r="AL24" s="21"/>
      <c r="AM24" s="18"/>
      <c r="AN24" s="19"/>
      <c r="AO24" s="19"/>
      <c r="AP24" s="19"/>
      <c r="AQ24" s="19"/>
      <c r="AR24" s="59"/>
      <c r="AS24" s="32" t="s">
        <v>78</v>
      </c>
      <c r="AT24" s="34" t="s">
        <v>78</v>
      </c>
      <c r="AU24" s="19"/>
      <c r="AV24" s="34"/>
      <c r="AW24" s="34"/>
      <c r="AX24" s="34"/>
      <c r="AY24" s="34"/>
      <c r="AZ24" s="19"/>
      <c r="BA24" s="18"/>
      <c r="BB24" s="17"/>
      <c r="BC24" s="17"/>
      <c r="BD24" s="17"/>
      <c r="BE24" s="17"/>
      <c r="BF24" s="17"/>
      <c r="BG24" s="17"/>
      <c r="BH24" s="17"/>
      <c r="BI24" s="17"/>
      <c r="BJ24" s="17"/>
      <c r="BK24" s="17"/>
    </row>
    <row r="25" spans="1:63" ht="18.75" customHeight="1">
      <c r="A25" s="6">
        <v>20</v>
      </c>
      <c r="B25" s="33"/>
      <c r="C25" s="33"/>
      <c r="D25" s="33"/>
      <c r="E25" s="33"/>
      <c r="F25" s="33"/>
      <c r="G25" s="33"/>
      <c r="H25" s="33"/>
      <c r="I25" s="32" t="s">
        <v>78</v>
      </c>
      <c r="J25" s="32" t="s">
        <v>78</v>
      </c>
      <c r="K25" s="30"/>
      <c r="L25" s="29"/>
      <c r="M25" s="29"/>
      <c r="N25" s="31"/>
      <c r="O25" s="55"/>
      <c r="P25" s="30"/>
      <c r="Q25" s="27"/>
      <c r="R25" s="27"/>
      <c r="S25" s="26"/>
      <c r="T25" s="55"/>
      <c r="U25" s="30"/>
      <c r="V25" s="29"/>
      <c r="W25" s="26"/>
      <c r="X25" s="28"/>
      <c r="Y25" s="27"/>
      <c r="Z25" s="26"/>
      <c r="AA25" s="30"/>
      <c r="AB25" s="29"/>
      <c r="AC25" s="26"/>
      <c r="AD25" s="28"/>
      <c r="AE25" s="27"/>
      <c r="AF25" s="26"/>
      <c r="AG25" s="25"/>
      <c r="AH25" s="25"/>
      <c r="AI25" s="24"/>
      <c r="AJ25" s="23"/>
      <c r="AK25" s="22" t="s">
        <v>78</v>
      </c>
      <c r="AL25" s="21"/>
      <c r="AM25" s="18"/>
      <c r="AN25" s="19"/>
      <c r="AO25" s="19"/>
      <c r="AP25" s="19"/>
      <c r="AQ25" s="19"/>
      <c r="AR25" s="59"/>
      <c r="AS25" s="32" t="s">
        <v>78</v>
      </c>
      <c r="AT25" s="34" t="s">
        <v>78</v>
      </c>
      <c r="AU25" s="19"/>
      <c r="AV25" s="34"/>
      <c r="AW25" s="34"/>
      <c r="AX25" s="34"/>
      <c r="AY25" s="34"/>
      <c r="AZ25" s="19"/>
      <c r="BA25" s="18"/>
      <c r="BB25" s="17"/>
      <c r="BC25" s="17"/>
      <c r="BD25" s="17"/>
      <c r="BE25" s="17"/>
      <c r="BF25" s="17"/>
      <c r="BG25" s="17"/>
      <c r="BH25" s="17"/>
      <c r="BI25" s="17"/>
      <c r="BJ25" s="17"/>
      <c r="BK25" s="17"/>
    </row>
    <row r="26" spans="1:63" ht="18.75" customHeight="1">
      <c r="A26" s="6">
        <v>21</v>
      </c>
      <c r="B26" s="33"/>
      <c r="C26" s="33"/>
      <c r="D26" s="33"/>
      <c r="E26" s="33"/>
      <c r="F26" s="33"/>
      <c r="G26" s="33"/>
      <c r="H26" s="33"/>
      <c r="I26" s="32" t="s">
        <v>78</v>
      </c>
      <c r="J26" s="32" t="s">
        <v>78</v>
      </c>
      <c r="K26" s="30"/>
      <c r="L26" s="29"/>
      <c r="M26" s="29"/>
      <c r="N26" s="31"/>
      <c r="O26" s="55"/>
      <c r="P26" s="30"/>
      <c r="Q26" s="27"/>
      <c r="R26" s="27"/>
      <c r="S26" s="26"/>
      <c r="T26" s="55"/>
      <c r="U26" s="30"/>
      <c r="V26" s="29"/>
      <c r="W26" s="26"/>
      <c r="X26" s="28"/>
      <c r="Y26" s="27"/>
      <c r="Z26" s="26"/>
      <c r="AA26" s="30"/>
      <c r="AB26" s="29"/>
      <c r="AC26" s="26"/>
      <c r="AD26" s="28"/>
      <c r="AE26" s="27"/>
      <c r="AF26" s="26"/>
      <c r="AG26" s="25"/>
      <c r="AH26" s="25"/>
      <c r="AI26" s="24"/>
      <c r="AJ26" s="23"/>
      <c r="AK26" s="22" t="s">
        <v>78</v>
      </c>
      <c r="AL26" s="21"/>
      <c r="AM26" s="18"/>
      <c r="AN26" s="19"/>
      <c r="AO26" s="19"/>
      <c r="AP26" s="19"/>
      <c r="AQ26" s="19"/>
      <c r="AR26" s="59"/>
      <c r="AS26" s="32" t="s">
        <v>78</v>
      </c>
      <c r="AT26" s="34" t="s">
        <v>78</v>
      </c>
      <c r="AU26" s="19"/>
      <c r="AV26" s="34"/>
      <c r="AW26" s="34"/>
      <c r="AX26" s="34"/>
      <c r="AY26" s="34"/>
      <c r="AZ26" s="19"/>
      <c r="BA26" s="35"/>
      <c r="BB26" s="17"/>
      <c r="BC26" s="17"/>
      <c r="BD26" s="17"/>
      <c r="BE26" s="17"/>
      <c r="BF26" s="17"/>
      <c r="BG26" s="17"/>
      <c r="BH26" s="17"/>
      <c r="BI26" s="17"/>
      <c r="BJ26" s="17"/>
      <c r="BK26" s="17"/>
    </row>
    <row r="27" spans="1:63" ht="18.75" customHeight="1">
      <c r="A27" s="6">
        <v>22</v>
      </c>
      <c r="B27" s="33"/>
      <c r="C27" s="33"/>
      <c r="D27" s="33"/>
      <c r="E27" s="33"/>
      <c r="F27" s="33"/>
      <c r="G27" s="33"/>
      <c r="H27" s="33"/>
      <c r="I27" s="32" t="s">
        <v>78</v>
      </c>
      <c r="J27" s="32" t="s">
        <v>78</v>
      </c>
      <c r="K27" s="30"/>
      <c r="L27" s="29"/>
      <c r="M27" s="29"/>
      <c r="N27" s="31"/>
      <c r="O27" s="55"/>
      <c r="P27" s="30"/>
      <c r="Q27" s="27"/>
      <c r="R27" s="27"/>
      <c r="S27" s="26"/>
      <c r="T27" s="55"/>
      <c r="U27" s="30"/>
      <c r="V27" s="29"/>
      <c r="W27" s="26"/>
      <c r="X27" s="28"/>
      <c r="Y27" s="27"/>
      <c r="Z27" s="26"/>
      <c r="AA27" s="30"/>
      <c r="AB27" s="29"/>
      <c r="AC27" s="26"/>
      <c r="AD27" s="28"/>
      <c r="AE27" s="27"/>
      <c r="AF27" s="26"/>
      <c r="AG27" s="25"/>
      <c r="AH27" s="25"/>
      <c r="AI27" s="24"/>
      <c r="AJ27" s="23"/>
      <c r="AK27" s="22" t="s">
        <v>78</v>
      </c>
      <c r="AL27" s="21"/>
      <c r="AM27" s="18"/>
      <c r="AN27" s="19"/>
      <c r="AO27" s="19"/>
      <c r="AP27" s="19"/>
      <c r="AQ27" s="19"/>
      <c r="AR27" s="59"/>
      <c r="AS27" s="32" t="s">
        <v>78</v>
      </c>
      <c r="AT27" s="34" t="s">
        <v>78</v>
      </c>
      <c r="AU27" s="19"/>
      <c r="AV27" s="34"/>
      <c r="AW27" s="34"/>
      <c r="AX27" s="34"/>
      <c r="AY27" s="34"/>
      <c r="AZ27" s="19"/>
      <c r="BA27" s="18"/>
      <c r="BB27" s="17"/>
      <c r="BC27" s="17"/>
      <c r="BD27" s="17"/>
      <c r="BE27" s="17"/>
      <c r="BF27" s="17"/>
      <c r="BG27" s="17"/>
      <c r="BH27" s="17"/>
      <c r="BI27" s="17"/>
      <c r="BJ27" s="17"/>
      <c r="BK27" s="17"/>
    </row>
    <row r="28" spans="1:63" ht="18.75" customHeight="1">
      <c r="A28" s="6">
        <v>23</v>
      </c>
      <c r="B28" s="33"/>
      <c r="C28" s="33"/>
      <c r="D28" s="33"/>
      <c r="E28" s="33"/>
      <c r="F28" s="33"/>
      <c r="G28" s="33"/>
      <c r="H28" s="33"/>
      <c r="I28" s="32" t="s">
        <v>78</v>
      </c>
      <c r="J28" s="32" t="s">
        <v>78</v>
      </c>
      <c r="K28" s="30"/>
      <c r="L28" s="29"/>
      <c r="M28" s="29"/>
      <c r="N28" s="31"/>
      <c r="O28" s="55"/>
      <c r="P28" s="30"/>
      <c r="Q28" s="27"/>
      <c r="R28" s="27"/>
      <c r="S28" s="26"/>
      <c r="T28" s="55"/>
      <c r="U28" s="30"/>
      <c r="V28" s="29"/>
      <c r="W28" s="26"/>
      <c r="X28" s="28"/>
      <c r="Y28" s="27"/>
      <c r="Z28" s="26"/>
      <c r="AA28" s="30"/>
      <c r="AB28" s="29"/>
      <c r="AC28" s="26"/>
      <c r="AD28" s="28"/>
      <c r="AE28" s="27"/>
      <c r="AF28" s="26"/>
      <c r="AG28" s="25"/>
      <c r="AH28" s="25"/>
      <c r="AI28" s="24"/>
      <c r="AJ28" s="23"/>
      <c r="AK28" s="22" t="s">
        <v>78</v>
      </c>
      <c r="AL28" s="21"/>
      <c r="AM28" s="18"/>
      <c r="AN28" s="19"/>
      <c r="AO28" s="19"/>
      <c r="AP28" s="19"/>
      <c r="AQ28" s="19"/>
      <c r="AR28" s="59"/>
      <c r="AS28" s="32" t="s">
        <v>78</v>
      </c>
      <c r="AT28" s="34" t="s">
        <v>78</v>
      </c>
      <c r="AU28" s="19"/>
      <c r="AV28" s="34"/>
      <c r="AW28" s="34"/>
      <c r="AX28" s="34"/>
      <c r="AY28" s="34"/>
      <c r="AZ28" s="19"/>
      <c r="BA28" s="18"/>
      <c r="BB28" s="17"/>
      <c r="BC28" s="17"/>
      <c r="BD28" s="17"/>
      <c r="BE28" s="17"/>
      <c r="BF28" s="17"/>
      <c r="BG28" s="17"/>
      <c r="BH28" s="17"/>
      <c r="BI28" s="17"/>
      <c r="BJ28" s="17"/>
      <c r="BK28" s="17"/>
    </row>
    <row r="29" spans="1:63" ht="18.75" customHeight="1">
      <c r="A29" s="6">
        <v>24</v>
      </c>
      <c r="B29" s="33"/>
      <c r="C29" s="33"/>
      <c r="D29" s="33"/>
      <c r="E29" s="33"/>
      <c r="F29" s="33"/>
      <c r="G29" s="33"/>
      <c r="H29" s="33"/>
      <c r="I29" s="32" t="s">
        <v>78</v>
      </c>
      <c r="J29" s="32" t="s">
        <v>78</v>
      </c>
      <c r="K29" s="30"/>
      <c r="L29" s="29"/>
      <c r="M29" s="29"/>
      <c r="N29" s="31"/>
      <c r="O29" s="55"/>
      <c r="P29" s="30"/>
      <c r="Q29" s="27"/>
      <c r="R29" s="27"/>
      <c r="S29" s="26"/>
      <c r="T29" s="55"/>
      <c r="U29" s="30"/>
      <c r="V29" s="29"/>
      <c r="W29" s="26"/>
      <c r="X29" s="28"/>
      <c r="Y29" s="27"/>
      <c r="Z29" s="26"/>
      <c r="AA29" s="30"/>
      <c r="AB29" s="29"/>
      <c r="AC29" s="26"/>
      <c r="AD29" s="28"/>
      <c r="AE29" s="27"/>
      <c r="AF29" s="26"/>
      <c r="AG29" s="25"/>
      <c r="AH29" s="25"/>
      <c r="AI29" s="24"/>
      <c r="AJ29" s="23"/>
      <c r="AK29" s="22" t="s">
        <v>78</v>
      </c>
      <c r="AL29" s="21"/>
      <c r="AM29" s="18"/>
      <c r="AN29" s="19"/>
      <c r="AO29" s="19"/>
      <c r="AP29" s="19"/>
      <c r="AQ29" s="19"/>
      <c r="AR29" s="59"/>
      <c r="AS29" s="32" t="s">
        <v>78</v>
      </c>
      <c r="AT29" s="34" t="s">
        <v>78</v>
      </c>
      <c r="AU29" s="19"/>
      <c r="AV29" s="34"/>
      <c r="AW29" s="34"/>
      <c r="AX29" s="34"/>
      <c r="AY29" s="34"/>
      <c r="AZ29" s="19"/>
      <c r="BA29" s="18"/>
      <c r="BB29" s="17"/>
      <c r="BC29" s="17"/>
      <c r="BD29" s="17"/>
      <c r="BE29" s="17"/>
      <c r="BF29" s="17"/>
      <c r="BG29" s="17"/>
      <c r="BH29" s="17"/>
      <c r="BI29" s="17"/>
      <c r="BJ29" s="17"/>
      <c r="BK29" s="17"/>
    </row>
    <row r="30" spans="1:63" ht="18.75" customHeight="1">
      <c r="A30" s="6">
        <v>25</v>
      </c>
      <c r="B30" s="33"/>
      <c r="C30" s="33"/>
      <c r="D30" s="33"/>
      <c r="E30" s="33"/>
      <c r="F30" s="33"/>
      <c r="G30" s="33"/>
      <c r="H30" s="33"/>
      <c r="I30" s="32" t="s">
        <v>78</v>
      </c>
      <c r="J30" s="32" t="s">
        <v>78</v>
      </c>
      <c r="K30" s="30"/>
      <c r="L30" s="29"/>
      <c r="M30" s="29"/>
      <c r="N30" s="31"/>
      <c r="O30" s="55"/>
      <c r="P30" s="30"/>
      <c r="Q30" s="27"/>
      <c r="R30" s="27"/>
      <c r="S30" s="26"/>
      <c r="T30" s="55"/>
      <c r="U30" s="30"/>
      <c r="V30" s="29"/>
      <c r="W30" s="26"/>
      <c r="X30" s="28"/>
      <c r="Y30" s="27"/>
      <c r="Z30" s="26"/>
      <c r="AA30" s="30"/>
      <c r="AB30" s="29"/>
      <c r="AC30" s="26"/>
      <c r="AD30" s="28"/>
      <c r="AE30" s="27"/>
      <c r="AF30" s="26"/>
      <c r="AG30" s="25"/>
      <c r="AH30" s="25"/>
      <c r="AI30" s="24"/>
      <c r="AJ30" s="23"/>
      <c r="AK30" s="22" t="s">
        <v>78</v>
      </c>
      <c r="AL30" s="21"/>
      <c r="AM30" s="18"/>
      <c r="AN30" s="19"/>
      <c r="AO30" s="19"/>
      <c r="AP30" s="19"/>
      <c r="AQ30" s="19"/>
      <c r="AR30" s="59"/>
      <c r="AS30" s="32" t="s">
        <v>78</v>
      </c>
      <c r="AT30" s="34" t="s">
        <v>78</v>
      </c>
      <c r="AU30" s="19"/>
      <c r="AV30" s="34"/>
      <c r="AW30" s="34"/>
      <c r="AX30" s="34"/>
      <c r="AY30" s="34"/>
      <c r="AZ30" s="19"/>
      <c r="BA30" s="18"/>
      <c r="BB30" s="17"/>
      <c r="BC30" s="17"/>
      <c r="BD30" s="17"/>
      <c r="BE30" s="17"/>
      <c r="BF30" s="17"/>
      <c r="BG30" s="17"/>
      <c r="BH30" s="17"/>
      <c r="BI30" s="17"/>
      <c r="BJ30" s="17"/>
      <c r="BK30" s="17"/>
    </row>
    <row r="31" spans="1:63" ht="18.75" customHeight="1">
      <c r="A31" s="6">
        <v>26</v>
      </c>
      <c r="B31" s="33"/>
      <c r="C31" s="33"/>
      <c r="D31" s="33"/>
      <c r="E31" s="33"/>
      <c r="F31" s="33"/>
      <c r="G31" s="33"/>
      <c r="H31" s="33"/>
      <c r="I31" s="32" t="s">
        <v>78</v>
      </c>
      <c r="J31" s="32" t="s">
        <v>78</v>
      </c>
      <c r="K31" s="30"/>
      <c r="L31" s="29"/>
      <c r="M31" s="29"/>
      <c r="N31" s="31"/>
      <c r="O31" s="55"/>
      <c r="P31" s="30"/>
      <c r="Q31" s="27"/>
      <c r="R31" s="27"/>
      <c r="S31" s="26"/>
      <c r="T31" s="55"/>
      <c r="U31" s="30"/>
      <c r="V31" s="29"/>
      <c r="W31" s="26"/>
      <c r="X31" s="28"/>
      <c r="Y31" s="27"/>
      <c r="Z31" s="26"/>
      <c r="AA31" s="30"/>
      <c r="AB31" s="29"/>
      <c r="AC31" s="26"/>
      <c r="AD31" s="28"/>
      <c r="AE31" s="27"/>
      <c r="AF31" s="26"/>
      <c r="AG31" s="25"/>
      <c r="AH31" s="25"/>
      <c r="AI31" s="24"/>
      <c r="AJ31" s="23"/>
      <c r="AK31" s="22" t="s">
        <v>78</v>
      </c>
      <c r="AL31" s="21"/>
      <c r="AM31" s="18"/>
      <c r="AN31" s="19"/>
      <c r="AO31" s="19"/>
      <c r="AP31" s="19"/>
      <c r="AQ31" s="19"/>
      <c r="AR31" s="59"/>
      <c r="AS31" s="32" t="s">
        <v>78</v>
      </c>
      <c r="AT31" s="34" t="s">
        <v>78</v>
      </c>
      <c r="AU31" s="19"/>
      <c r="AV31" s="34"/>
      <c r="AW31" s="34"/>
      <c r="AX31" s="34"/>
      <c r="AY31" s="34"/>
      <c r="AZ31" s="19"/>
      <c r="BA31" s="18"/>
      <c r="BB31" s="17"/>
      <c r="BC31" s="17"/>
      <c r="BD31" s="17"/>
      <c r="BE31" s="17"/>
      <c r="BF31" s="17"/>
      <c r="BG31" s="17"/>
      <c r="BH31" s="17"/>
      <c r="BI31" s="17"/>
      <c r="BJ31" s="17"/>
      <c r="BK31" s="17"/>
    </row>
    <row r="32" spans="1:63" ht="18.75" customHeight="1">
      <c r="A32" s="6">
        <v>27</v>
      </c>
      <c r="B32" s="33"/>
      <c r="C32" s="33"/>
      <c r="D32" s="33"/>
      <c r="E32" s="33"/>
      <c r="F32" s="33"/>
      <c r="G32" s="33"/>
      <c r="H32" s="33"/>
      <c r="I32" s="32" t="s">
        <v>78</v>
      </c>
      <c r="J32" s="32" t="s">
        <v>78</v>
      </c>
      <c r="K32" s="30"/>
      <c r="L32" s="29"/>
      <c r="M32" s="29"/>
      <c r="N32" s="31"/>
      <c r="O32" s="55"/>
      <c r="P32" s="30"/>
      <c r="Q32" s="27"/>
      <c r="R32" s="27"/>
      <c r="S32" s="26"/>
      <c r="T32" s="55"/>
      <c r="U32" s="30"/>
      <c r="V32" s="29"/>
      <c r="W32" s="26"/>
      <c r="X32" s="28"/>
      <c r="Y32" s="27"/>
      <c r="Z32" s="26"/>
      <c r="AA32" s="30"/>
      <c r="AB32" s="29"/>
      <c r="AC32" s="26"/>
      <c r="AD32" s="28"/>
      <c r="AE32" s="27"/>
      <c r="AF32" s="26"/>
      <c r="AG32" s="25"/>
      <c r="AH32" s="25"/>
      <c r="AI32" s="24"/>
      <c r="AJ32" s="23"/>
      <c r="AK32" s="22" t="s">
        <v>78</v>
      </c>
      <c r="AL32" s="21"/>
      <c r="AM32" s="18"/>
      <c r="AN32" s="19"/>
      <c r="AO32" s="19"/>
      <c r="AP32" s="19"/>
      <c r="AQ32" s="19"/>
      <c r="AR32" s="59"/>
      <c r="AS32" s="32" t="s">
        <v>78</v>
      </c>
      <c r="AT32" s="34" t="s">
        <v>78</v>
      </c>
      <c r="AU32" s="19"/>
      <c r="AV32" s="34"/>
      <c r="AW32" s="34"/>
      <c r="AX32" s="34"/>
      <c r="AY32" s="34"/>
      <c r="AZ32" s="19"/>
      <c r="BA32" s="18"/>
      <c r="BB32" s="17"/>
      <c r="BC32" s="17"/>
      <c r="BD32" s="17"/>
      <c r="BE32" s="17"/>
      <c r="BF32" s="17"/>
      <c r="BG32" s="17"/>
      <c r="BH32" s="17"/>
      <c r="BI32" s="17"/>
      <c r="BJ32" s="17"/>
      <c r="BK32" s="17"/>
    </row>
    <row r="33" spans="1:63" ht="18.75" customHeight="1">
      <c r="A33" s="6">
        <v>28</v>
      </c>
      <c r="B33" s="33"/>
      <c r="C33" s="33"/>
      <c r="D33" s="33"/>
      <c r="E33" s="33"/>
      <c r="F33" s="33"/>
      <c r="G33" s="33"/>
      <c r="H33" s="33"/>
      <c r="I33" s="32" t="s">
        <v>78</v>
      </c>
      <c r="J33" s="32" t="s">
        <v>78</v>
      </c>
      <c r="K33" s="30"/>
      <c r="L33" s="29"/>
      <c r="M33" s="29"/>
      <c r="N33" s="31"/>
      <c r="O33" s="55"/>
      <c r="P33" s="30"/>
      <c r="Q33" s="27"/>
      <c r="R33" s="27"/>
      <c r="S33" s="26"/>
      <c r="T33" s="55"/>
      <c r="U33" s="30"/>
      <c r="V33" s="29"/>
      <c r="W33" s="26"/>
      <c r="X33" s="28"/>
      <c r="Y33" s="27"/>
      <c r="Z33" s="26"/>
      <c r="AA33" s="30"/>
      <c r="AB33" s="29"/>
      <c r="AC33" s="26"/>
      <c r="AD33" s="28"/>
      <c r="AE33" s="27"/>
      <c r="AF33" s="26"/>
      <c r="AG33" s="25"/>
      <c r="AH33" s="25"/>
      <c r="AI33" s="24"/>
      <c r="AJ33" s="23"/>
      <c r="AK33" s="22" t="s">
        <v>78</v>
      </c>
      <c r="AL33" s="21"/>
      <c r="AM33" s="18"/>
      <c r="AN33" s="19"/>
      <c r="AO33" s="19"/>
      <c r="AP33" s="19"/>
      <c r="AQ33" s="19"/>
      <c r="AR33" s="59"/>
      <c r="AS33" s="32" t="s">
        <v>78</v>
      </c>
      <c r="AT33" s="34" t="s">
        <v>78</v>
      </c>
      <c r="AU33" s="19"/>
      <c r="AV33" s="34"/>
      <c r="AW33" s="34"/>
      <c r="AX33" s="34"/>
      <c r="AY33" s="34"/>
      <c r="AZ33" s="19"/>
      <c r="BA33" s="18"/>
      <c r="BB33" s="17"/>
      <c r="BC33" s="17"/>
      <c r="BD33" s="17"/>
      <c r="BE33" s="17"/>
      <c r="BF33" s="17"/>
      <c r="BG33" s="17"/>
      <c r="BH33" s="17"/>
      <c r="BI33" s="17"/>
      <c r="BJ33" s="17"/>
      <c r="BK33" s="17"/>
    </row>
    <row r="34" spans="1:63" ht="18.75" customHeight="1">
      <c r="A34" s="6">
        <v>29</v>
      </c>
      <c r="B34" s="33"/>
      <c r="C34" s="33"/>
      <c r="D34" s="33"/>
      <c r="E34" s="33"/>
      <c r="F34" s="33"/>
      <c r="G34" s="33"/>
      <c r="H34" s="33"/>
      <c r="I34" s="32" t="s">
        <v>78</v>
      </c>
      <c r="J34" s="32" t="s">
        <v>78</v>
      </c>
      <c r="K34" s="30"/>
      <c r="L34" s="29"/>
      <c r="M34" s="29"/>
      <c r="N34" s="31"/>
      <c r="O34" s="55"/>
      <c r="P34" s="30"/>
      <c r="Q34" s="27"/>
      <c r="R34" s="27"/>
      <c r="S34" s="26"/>
      <c r="T34" s="55"/>
      <c r="U34" s="30"/>
      <c r="V34" s="29"/>
      <c r="W34" s="26"/>
      <c r="X34" s="28"/>
      <c r="Y34" s="27"/>
      <c r="Z34" s="26"/>
      <c r="AA34" s="30"/>
      <c r="AB34" s="29"/>
      <c r="AC34" s="26"/>
      <c r="AD34" s="28"/>
      <c r="AE34" s="27"/>
      <c r="AF34" s="26"/>
      <c r="AG34" s="25"/>
      <c r="AH34" s="25"/>
      <c r="AI34" s="24"/>
      <c r="AJ34" s="23"/>
      <c r="AK34" s="22" t="s">
        <v>78</v>
      </c>
      <c r="AL34" s="21"/>
      <c r="AM34" s="18"/>
      <c r="AN34" s="19"/>
      <c r="AO34" s="19"/>
      <c r="AP34" s="19"/>
      <c r="AQ34" s="19"/>
      <c r="AR34" s="59"/>
      <c r="AS34" s="32" t="s">
        <v>78</v>
      </c>
      <c r="AT34" s="34" t="s">
        <v>78</v>
      </c>
      <c r="AU34" s="19"/>
      <c r="AV34" s="34"/>
      <c r="AW34" s="34"/>
      <c r="AX34" s="34"/>
      <c r="AY34" s="34"/>
      <c r="AZ34" s="19"/>
      <c r="BA34" s="18"/>
      <c r="BB34" s="17"/>
      <c r="BC34" s="17"/>
      <c r="BD34" s="17"/>
      <c r="BE34" s="17"/>
      <c r="BF34" s="17"/>
      <c r="BG34" s="17"/>
      <c r="BH34" s="17"/>
      <c r="BI34" s="17"/>
      <c r="BJ34" s="17"/>
      <c r="BK34" s="17"/>
    </row>
    <row r="35" spans="1:63" ht="18.75" customHeight="1">
      <c r="A35" s="6">
        <v>30</v>
      </c>
      <c r="B35" s="33"/>
      <c r="C35" s="33"/>
      <c r="D35" s="33"/>
      <c r="E35" s="33"/>
      <c r="F35" s="33"/>
      <c r="G35" s="33"/>
      <c r="H35" s="33"/>
      <c r="I35" s="32" t="s">
        <v>78</v>
      </c>
      <c r="J35" s="32" t="s">
        <v>78</v>
      </c>
      <c r="K35" s="30"/>
      <c r="L35" s="29"/>
      <c r="M35" s="29"/>
      <c r="N35" s="31"/>
      <c r="O35" s="55"/>
      <c r="P35" s="30"/>
      <c r="Q35" s="27"/>
      <c r="R35" s="27"/>
      <c r="S35" s="26"/>
      <c r="T35" s="55"/>
      <c r="U35" s="30"/>
      <c r="V35" s="29"/>
      <c r="W35" s="26"/>
      <c r="X35" s="28"/>
      <c r="Y35" s="27"/>
      <c r="Z35" s="26"/>
      <c r="AA35" s="30"/>
      <c r="AB35" s="29"/>
      <c r="AC35" s="26"/>
      <c r="AD35" s="28"/>
      <c r="AE35" s="27"/>
      <c r="AF35" s="26"/>
      <c r="AG35" s="25"/>
      <c r="AH35" s="25"/>
      <c r="AI35" s="24"/>
      <c r="AJ35" s="23"/>
      <c r="AK35" s="22" t="s">
        <v>78</v>
      </c>
      <c r="AL35" s="21"/>
      <c r="AM35" s="18"/>
      <c r="AN35" s="19"/>
      <c r="AO35" s="19"/>
      <c r="AP35" s="19"/>
      <c r="AQ35" s="19"/>
      <c r="AR35" s="59"/>
      <c r="AS35" s="32" t="s">
        <v>78</v>
      </c>
      <c r="AT35" s="20" t="s">
        <v>78</v>
      </c>
      <c r="AU35" s="19"/>
      <c r="AV35" s="20"/>
      <c r="AW35" s="20"/>
      <c r="AX35" s="20"/>
      <c r="AY35" s="20"/>
      <c r="AZ35" s="19"/>
      <c r="BA35" s="18"/>
      <c r="BB35" s="17"/>
      <c r="BC35" s="17"/>
      <c r="BD35" s="17"/>
      <c r="BE35" s="17"/>
      <c r="BF35" s="17"/>
      <c r="BG35" s="17"/>
      <c r="BH35" s="17"/>
      <c r="BI35" s="17"/>
      <c r="BJ35" s="17"/>
      <c r="BK35" s="17"/>
    </row>
    <row r="36" spans="2:35" ht="14.25">
      <c r="B36" s="56"/>
      <c r="J36" s="2"/>
      <c r="AF36" s="7"/>
      <c r="AI36" s="2"/>
    </row>
    <row r="37" spans="2:35" ht="14.25">
      <c r="B37" s="56"/>
      <c r="J37" s="2"/>
      <c r="AF37" s="7"/>
      <c r="AI37" s="2"/>
    </row>
  </sheetData>
  <sheetProtection/>
  <mergeCells count="32">
    <mergeCell ref="F3:G3"/>
    <mergeCell ref="H3:H4"/>
    <mergeCell ref="A3:A4"/>
    <mergeCell ref="B3:B4"/>
    <mergeCell ref="C3:D3"/>
    <mergeCell ref="E3:E4"/>
    <mergeCell ref="P3:T3"/>
    <mergeCell ref="U3:W3"/>
    <mergeCell ref="X3:Z3"/>
    <mergeCell ref="AA3:AC3"/>
    <mergeCell ref="I3:I4"/>
    <mergeCell ref="J3:J4"/>
    <mergeCell ref="K3:O3"/>
    <mergeCell ref="AU3:AU4"/>
    <mergeCell ref="BF3:BF4"/>
    <mergeCell ref="AD3:AF3"/>
    <mergeCell ref="AK3:AK4"/>
    <mergeCell ref="AL3:AN3"/>
    <mergeCell ref="AO3:AQ3"/>
    <mergeCell ref="AT3:AT4"/>
    <mergeCell ref="AR3:AR4"/>
    <mergeCell ref="AS3:AS4"/>
    <mergeCell ref="BK3:BK4"/>
    <mergeCell ref="AV3:BA4"/>
    <mergeCell ref="BB3:BB4"/>
    <mergeCell ref="BC3:BC4"/>
    <mergeCell ref="BD3:BD4"/>
    <mergeCell ref="BE3:BE4"/>
    <mergeCell ref="BG3:BG4"/>
    <mergeCell ref="BH3:BH4"/>
    <mergeCell ref="BI3:BI4"/>
    <mergeCell ref="BJ3:BJ4"/>
  </mergeCells>
  <dataValidations count="5">
    <dataValidation type="list" allowBlank="1" showInputMessage="1" showErrorMessage="1" sqref="AK5:AK35">
      <formula1>"（選択して下さい）,要,否"</formula1>
    </dataValidation>
    <dataValidation type="list" allowBlank="1" showInputMessage="1" showErrorMessage="1" sqref="AT5:AT35">
      <formula1>"（選択して下さい）,利用する,利用しない"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s>
  <printOptions/>
  <pageMargins left="0.7874015748031497" right="0.7874015748031497" top="0.984251968503937" bottom="0.984251968503937" header="0.5118110236220472" footer="0.5118110236220472"/>
  <pageSetup fitToWidth="2" horizontalDpi="600" verticalDpi="600" orientation="landscape" paperSize="8" scale="39" r:id="rId4"/>
  <colBreaks count="1" manualBreakCount="1">
    <brk id="27" max="38" man="1"/>
  </colBreaks>
  <drawing r:id="rId3"/>
  <legacyDrawing r:id="rId2"/>
</worksheet>
</file>

<file path=xl/worksheets/sheet2.xml><?xml version="1.0" encoding="utf-8"?>
<worksheet xmlns="http://schemas.openxmlformats.org/spreadsheetml/2006/main" xmlns:r="http://schemas.openxmlformats.org/officeDocument/2006/relationships">
  <dimension ref="B3:B91"/>
  <sheetViews>
    <sheetView showGridLines="0" zoomScalePageLayoutView="0" workbookViewId="0" topLeftCell="A1">
      <selection activeCell="L15" sqref="L15"/>
    </sheetView>
  </sheetViews>
  <sheetFormatPr defaultColWidth="9.00390625" defaultRowHeight="13.5"/>
  <cols>
    <col min="1" max="1" width="8.00390625" style="99" customWidth="1"/>
    <col min="2" max="2" width="12.25390625" style="99" customWidth="1"/>
    <col min="3" max="3" width="5.875" style="99" customWidth="1"/>
    <col min="4" max="16384" width="9.00390625" style="99" customWidth="1"/>
  </cols>
  <sheetData>
    <row r="3" ht="14.25" thickBot="1">
      <c r="B3" s="98" t="s">
        <v>180</v>
      </c>
    </row>
    <row r="4" ht="14.25" thickTop="1">
      <c r="B4" s="100" t="s">
        <v>181</v>
      </c>
    </row>
    <row r="5" ht="13.5">
      <c r="B5" s="101" t="s">
        <v>182</v>
      </c>
    </row>
    <row r="6" ht="13.5">
      <c r="B6" s="101" t="s">
        <v>183</v>
      </c>
    </row>
    <row r="7" ht="13.5">
      <c r="B7" s="101" t="s">
        <v>184</v>
      </c>
    </row>
    <row r="8" ht="13.5">
      <c r="B8" s="101" t="s">
        <v>185</v>
      </c>
    </row>
    <row r="9" ht="13.5">
      <c r="B9" s="101" t="s">
        <v>186</v>
      </c>
    </row>
    <row r="10" ht="13.5">
      <c r="B10" s="101" t="s">
        <v>187</v>
      </c>
    </row>
    <row r="11" ht="13.5">
      <c r="B11" s="101" t="s">
        <v>188</v>
      </c>
    </row>
    <row r="12" ht="13.5">
      <c r="B12" s="101" t="s">
        <v>189</v>
      </c>
    </row>
    <row r="13" ht="13.5">
      <c r="B13" s="101" t="s">
        <v>190</v>
      </c>
    </row>
    <row r="14" ht="13.5">
      <c r="B14" s="101" t="s">
        <v>191</v>
      </c>
    </row>
    <row r="15" ht="13.5">
      <c r="B15" s="101" t="s">
        <v>192</v>
      </c>
    </row>
    <row r="16" ht="13.5">
      <c r="B16" s="101" t="s">
        <v>193</v>
      </c>
    </row>
    <row r="17" ht="13.5">
      <c r="B17" s="101" t="s">
        <v>194</v>
      </c>
    </row>
    <row r="18" ht="13.5">
      <c r="B18" s="101" t="s">
        <v>195</v>
      </c>
    </row>
    <row r="19" ht="13.5">
      <c r="B19" s="101" t="s">
        <v>196</v>
      </c>
    </row>
    <row r="20" ht="13.5">
      <c r="B20" s="101" t="s">
        <v>197</v>
      </c>
    </row>
    <row r="21" ht="13.5">
      <c r="B21" s="101" t="s">
        <v>198</v>
      </c>
    </row>
    <row r="22" ht="13.5">
      <c r="B22" s="101" t="s">
        <v>199</v>
      </c>
    </row>
    <row r="23" ht="13.5">
      <c r="B23" s="101" t="s">
        <v>200</v>
      </c>
    </row>
    <row r="24" ht="13.5">
      <c r="B24" s="101" t="s">
        <v>201</v>
      </c>
    </row>
    <row r="25" ht="13.5">
      <c r="B25" s="101" t="s">
        <v>202</v>
      </c>
    </row>
    <row r="26" ht="13.5">
      <c r="B26" s="101" t="s">
        <v>203</v>
      </c>
    </row>
    <row r="27" ht="13.5">
      <c r="B27" s="101" t="s">
        <v>204</v>
      </c>
    </row>
    <row r="28" ht="13.5">
      <c r="B28" s="101" t="s">
        <v>205</v>
      </c>
    </row>
    <row r="29" ht="13.5">
      <c r="B29" s="101" t="s">
        <v>206</v>
      </c>
    </row>
    <row r="30" ht="13.5">
      <c r="B30" s="101" t="s">
        <v>207</v>
      </c>
    </row>
    <row r="31" ht="13.5">
      <c r="B31" s="101" t="s">
        <v>208</v>
      </c>
    </row>
    <row r="32" ht="13.5">
      <c r="B32" s="101" t="s">
        <v>209</v>
      </c>
    </row>
    <row r="33" ht="13.5">
      <c r="B33" s="101" t="s">
        <v>210</v>
      </c>
    </row>
    <row r="34" ht="13.5">
      <c r="B34" s="101" t="s">
        <v>211</v>
      </c>
    </row>
    <row r="35" ht="13.5">
      <c r="B35" s="101" t="s">
        <v>212</v>
      </c>
    </row>
    <row r="36" ht="13.5">
      <c r="B36" s="101" t="s">
        <v>213</v>
      </c>
    </row>
    <row r="37" ht="13.5">
      <c r="B37" s="101" t="s">
        <v>214</v>
      </c>
    </row>
    <row r="38" ht="13.5">
      <c r="B38" s="101" t="s">
        <v>215</v>
      </c>
    </row>
    <row r="39" ht="13.5">
      <c r="B39" s="101" t="s">
        <v>216</v>
      </c>
    </row>
    <row r="40" ht="13.5">
      <c r="B40" s="101" t="s">
        <v>217</v>
      </c>
    </row>
    <row r="41" ht="13.5">
      <c r="B41" s="101" t="s">
        <v>218</v>
      </c>
    </row>
    <row r="42" ht="13.5">
      <c r="B42" s="101" t="s">
        <v>219</v>
      </c>
    </row>
    <row r="43" ht="13.5">
      <c r="B43" s="101" t="s">
        <v>220</v>
      </c>
    </row>
    <row r="44" ht="13.5">
      <c r="B44" s="101" t="s">
        <v>221</v>
      </c>
    </row>
    <row r="45" ht="13.5">
      <c r="B45" s="101" t="s">
        <v>222</v>
      </c>
    </row>
    <row r="46" ht="13.5">
      <c r="B46" s="101" t="s">
        <v>223</v>
      </c>
    </row>
    <row r="47" ht="13.5">
      <c r="B47" s="101" t="s">
        <v>224</v>
      </c>
    </row>
    <row r="48" ht="13.5">
      <c r="B48" s="101" t="s">
        <v>225</v>
      </c>
    </row>
    <row r="49" ht="13.5">
      <c r="B49" s="101" t="s">
        <v>226</v>
      </c>
    </row>
    <row r="50" ht="13.5">
      <c r="B50" s="101" t="s">
        <v>227</v>
      </c>
    </row>
    <row r="51" ht="13.5">
      <c r="B51" s="101" t="s">
        <v>228</v>
      </c>
    </row>
    <row r="52" ht="13.5">
      <c r="B52" s="101" t="s">
        <v>229</v>
      </c>
    </row>
    <row r="53" ht="13.5">
      <c r="B53" s="101" t="s">
        <v>230</v>
      </c>
    </row>
    <row r="54" ht="13.5">
      <c r="B54" s="101" t="s">
        <v>231</v>
      </c>
    </row>
    <row r="55" ht="13.5">
      <c r="B55" s="101" t="s">
        <v>232</v>
      </c>
    </row>
    <row r="56" ht="13.5">
      <c r="B56" s="101" t="s">
        <v>233</v>
      </c>
    </row>
    <row r="57" ht="13.5">
      <c r="B57" s="101" t="s">
        <v>234</v>
      </c>
    </row>
    <row r="58" ht="13.5">
      <c r="B58" s="101" t="s">
        <v>235</v>
      </c>
    </row>
    <row r="59" ht="13.5">
      <c r="B59" s="101" t="s">
        <v>236</v>
      </c>
    </row>
    <row r="60" ht="13.5">
      <c r="B60" s="101" t="s">
        <v>237</v>
      </c>
    </row>
    <row r="61" ht="13.5">
      <c r="B61" s="101" t="s">
        <v>238</v>
      </c>
    </row>
    <row r="62" ht="13.5">
      <c r="B62" s="101" t="s">
        <v>239</v>
      </c>
    </row>
    <row r="63" ht="13.5">
      <c r="B63" s="101" t="s">
        <v>240</v>
      </c>
    </row>
    <row r="64" ht="13.5">
      <c r="B64" s="101" t="s">
        <v>241</v>
      </c>
    </row>
    <row r="65" ht="13.5">
      <c r="B65" s="101" t="s">
        <v>242</v>
      </c>
    </row>
    <row r="66" ht="13.5">
      <c r="B66" s="101" t="s">
        <v>243</v>
      </c>
    </row>
    <row r="67" ht="13.5">
      <c r="B67" s="101" t="s">
        <v>244</v>
      </c>
    </row>
    <row r="68" ht="13.5">
      <c r="B68" s="101" t="s">
        <v>245</v>
      </c>
    </row>
    <row r="69" ht="13.5">
      <c r="B69" s="101" t="s">
        <v>246</v>
      </c>
    </row>
    <row r="70" ht="13.5">
      <c r="B70" s="101" t="s">
        <v>247</v>
      </c>
    </row>
    <row r="71" ht="13.5">
      <c r="B71" s="101" t="s">
        <v>248</v>
      </c>
    </row>
    <row r="72" ht="13.5">
      <c r="B72" s="101" t="s">
        <v>249</v>
      </c>
    </row>
    <row r="73" ht="13.5">
      <c r="B73" s="101" t="s">
        <v>250</v>
      </c>
    </row>
    <row r="74" ht="13.5">
      <c r="B74" s="101" t="s">
        <v>251</v>
      </c>
    </row>
    <row r="75" ht="13.5">
      <c r="B75" s="101" t="s">
        <v>252</v>
      </c>
    </row>
    <row r="76" ht="13.5">
      <c r="B76" s="101" t="s">
        <v>253</v>
      </c>
    </row>
    <row r="77" ht="13.5">
      <c r="B77" s="101" t="s">
        <v>254</v>
      </c>
    </row>
    <row r="78" ht="13.5">
      <c r="B78" s="101" t="s">
        <v>255</v>
      </c>
    </row>
    <row r="79" ht="13.5">
      <c r="B79" s="101" t="s">
        <v>256</v>
      </c>
    </row>
    <row r="80" ht="13.5">
      <c r="B80" s="101" t="s">
        <v>257</v>
      </c>
    </row>
    <row r="81" ht="13.5">
      <c r="B81" s="101" t="s">
        <v>258</v>
      </c>
    </row>
    <row r="82" ht="13.5">
      <c r="B82" s="101" t="s">
        <v>259</v>
      </c>
    </row>
    <row r="83" ht="13.5">
      <c r="B83" s="101" t="s">
        <v>260</v>
      </c>
    </row>
    <row r="84" ht="13.5">
      <c r="B84" s="101" t="s">
        <v>261</v>
      </c>
    </row>
    <row r="85" ht="13.5">
      <c r="B85" s="101" t="s">
        <v>262</v>
      </c>
    </row>
    <row r="86" ht="13.5">
      <c r="B86" s="101" t="s">
        <v>263</v>
      </c>
    </row>
    <row r="87" ht="13.5">
      <c r="B87" s="101" t="s">
        <v>264</v>
      </c>
    </row>
    <row r="88" ht="13.5">
      <c r="B88" s="101" t="s">
        <v>265</v>
      </c>
    </row>
    <row r="89" ht="13.5">
      <c r="B89" s="101" t="s">
        <v>266</v>
      </c>
    </row>
    <row r="90" ht="13.5">
      <c r="B90" s="101" t="s">
        <v>267</v>
      </c>
    </row>
    <row r="91" ht="13.5">
      <c r="B91" s="101" t="s">
        <v>268</v>
      </c>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38"/>
  <sheetViews>
    <sheetView tabSelected="1" view="pageBreakPreview" zoomScale="85" zoomScaleNormal="85" zoomScaleSheetLayoutView="85" zoomScalePageLayoutView="0" workbookViewId="0" topLeftCell="A1">
      <selection activeCell="B3" sqref="B3"/>
    </sheetView>
  </sheetViews>
  <sheetFormatPr defaultColWidth="9.00390625" defaultRowHeight="13.5"/>
  <cols>
    <col min="1" max="1" width="1.625" style="11" customWidth="1"/>
    <col min="2" max="3" width="11.75390625" style="11" customWidth="1"/>
    <col min="4" max="4" width="12.00390625" style="11" customWidth="1"/>
    <col min="5" max="8" width="11.75390625" style="11" customWidth="1"/>
    <col min="9" max="9" width="12.00390625" style="11" customWidth="1"/>
    <col min="10" max="10" width="1.00390625" style="11" customWidth="1"/>
    <col min="11" max="16384" width="9.00390625" style="11" customWidth="1"/>
  </cols>
  <sheetData>
    <row r="1" ht="3.75" customHeight="1"/>
    <row r="2" spans="1:9" ht="13.5">
      <c r="A2" s="61"/>
      <c r="B2" s="61"/>
      <c r="C2" s="61"/>
      <c r="D2" s="61"/>
      <c r="E2" s="61"/>
      <c r="F2" s="61"/>
      <c r="G2" s="61"/>
      <c r="H2" s="61"/>
      <c r="I2" s="78"/>
    </row>
    <row r="3" spans="1:10" ht="13.5">
      <c r="A3" s="61"/>
      <c r="B3" s="61"/>
      <c r="C3" s="61"/>
      <c r="D3" s="61"/>
      <c r="E3" s="61"/>
      <c r="F3" s="61"/>
      <c r="G3" s="61"/>
      <c r="H3" s="162" t="s">
        <v>277</v>
      </c>
      <c r="I3" s="162"/>
      <c r="J3" s="102"/>
    </row>
    <row r="4" spans="1:9" ht="20.25" customHeight="1">
      <c r="A4" s="61"/>
      <c r="B4" s="61"/>
      <c r="C4" s="61"/>
      <c r="D4" s="61"/>
      <c r="E4" s="61"/>
      <c r="F4" s="61"/>
      <c r="G4" s="61"/>
      <c r="H4" s="61"/>
      <c r="I4" s="78" t="s">
        <v>270</v>
      </c>
    </row>
    <row r="5" spans="1:9" ht="13.5">
      <c r="A5" s="61"/>
      <c r="B5" s="105" t="s">
        <v>78</v>
      </c>
      <c r="C5" s="105"/>
      <c r="D5" s="60" t="s">
        <v>50</v>
      </c>
      <c r="E5" s="61"/>
      <c r="F5" s="61"/>
      <c r="G5" s="61"/>
      <c r="H5" s="61"/>
      <c r="I5" s="61"/>
    </row>
    <row r="6" spans="1:9" ht="33" customHeight="1">
      <c r="A6" s="61"/>
      <c r="B6" s="61"/>
      <c r="C6" s="106" t="s">
        <v>161</v>
      </c>
      <c r="D6" s="106"/>
      <c r="E6" s="106"/>
      <c r="F6" s="106"/>
      <c r="G6" s="106"/>
      <c r="H6" s="106"/>
      <c r="I6" s="61"/>
    </row>
    <row r="7" spans="1:9" ht="12" customHeight="1">
      <c r="A7" s="61"/>
      <c r="B7" s="61"/>
      <c r="C7" s="61"/>
      <c r="D7" s="61"/>
      <c r="E7" s="61"/>
      <c r="F7" s="61"/>
      <c r="G7" s="61"/>
      <c r="H7" s="61"/>
      <c r="I7" s="61"/>
    </row>
    <row r="8" spans="1:9" ht="55.5" customHeight="1">
      <c r="A8" s="61"/>
      <c r="B8" s="107" t="s">
        <v>162</v>
      </c>
      <c r="C8" s="107"/>
      <c r="D8" s="107"/>
      <c r="E8" s="107"/>
      <c r="F8" s="107"/>
      <c r="G8" s="107"/>
      <c r="H8" s="107"/>
      <c r="I8" s="107"/>
    </row>
    <row r="9" spans="1:9" ht="7.5" customHeight="1">
      <c r="A9" s="61"/>
      <c r="B9" s="61"/>
      <c r="C9" s="61"/>
      <c r="D9" s="61"/>
      <c r="E9" s="61"/>
      <c r="F9" s="61"/>
      <c r="G9" s="61"/>
      <c r="H9" s="61"/>
      <c r="I9" s="61"/>
    </row>
    <row r="10" spans="1:9" ht="19.5" customHeight="1">
      <c r="A10" s="61"/>
      <c r="B10" s="61" t="s">
        <v>51</v>
      </c>
      <c r="C10" s="61"/>
      <c r="D10" s="61"/>
      <c r="E10" s="61"/>
      <c r="F10" s="61"/>
      <c r="G10" s="61"/>
      <c r="H10" s="61"/>
      <c r="I10" s="61"/>
    </row>
    <row r="11" spans="1:9" ht="19.5" customHeight="1">
      <c r="A11" s="61"/>
      <c r="B11" s="108" t="s">
        <v>52</v>
      </c>
      <c r="C11" s="109"/>
      <c r="D11" s="62" t="s">
        <v>53</v>
      </c>
      <c r="E11" s="112"/>
      <c r="F11" s="112"/>
      <c r="G11" s="112"/>
      <c r="H11" s="112"/>
      <c r="I11" s="113"/>
    </row>
    <row r="12" spans="1:9" ht="19.5" customHeight="1">
      <c r="A12" s="61"/>
      <c r="B12" s="110"/>
      <c r="C12" s="111"/>
      <c r="D12" s="63" t="s">
        <v>54</v>
      </c>
      <c r="E12" s="114"/>
      <c r="F12" s="114"/>
      <c r="G12" s="114"/>
      <c r="H12" s="114"/>
      <c r="I12" s="115"/>
    </row>
    <row r="13" spans="1:9" ht="19.5" customHeight="1">
      <c r="A13" s="61"/>
      <c r="B13" s="110"/>
      <c r="C13" s="111"/>
      <c r="D13" s="63" t="s">
        <v>55</v>
      </c>
      <c r="E13" s="114"/>
      <c r="F13" s="114"/>
      <c r="G13" s="114"/>
      <c r="H13" s="114"/>
      <c r="I13" s="115"/>
    </row>
    <row r="14" spans="1:9" ht="19.5" customHeight="1">
      <c r="A14" s="61"/>
      <c r="B14" s="110"/>
      <c r="C14" s="111"/>
      <c r="D14" s="63" t="s">
        <v>56</v>
      </c>
      <c r="E14" s="114" t="s">
        <v>115</v>
      </c>
      <c r="F14" s="114"/>
      <c r="G14" s="114"/>
      <c r="H14" s="114"/>
      <c r="I14" s="115"/>
    </row>
    <row r="15" spans="1:9" ht="19.5" customHeight="1">
      <c r="A15" s="61"/>
      <c r="B15" s="110"/>
      <c r="C15" s="111"/>
      <c r="D15" s="63"/>
      <c r="E15" s="103"/>
      <c r="F15" s="103"/>
      <c r="G15" s="103"/>
      <c r="H15" s="103"/>
      <c r="I15" s="104"/>
    </row>
    <row r="16" spans="1:9" ht="19.5" customHeight="1">
      <c r="A16" s="61"/>
      <c r="B16" s="120" t="s">
        <v>163</v>
      </c>
      <c r="C16" s="121"/>
      <c r="D16" s="62" t="s">
        <v>57</v>
      </c>
      <c r="E16" s="112"/>
      <c r="F16" s="112"/>
      <c r="G16" s="112"/>
      <c r="H16" s="112"/>
      <c r="I16" s="113"/>
    </row>
    <row r="17" spans="1:9" ht="19.5" customHeight="1">
      <c r="A17" s="61"/>
      <c r="B17" s="110"/>
      <c r="C17" s="122"/>
      <c r="D17" s="63" t="s">
        <v>58</v>
      </c>
      <c r="E17" s="114"/>
      <c r="F17" s="114"/>
      <c r="G17" s="114"/>
      <c r="H17" s="114"/>
      <c r="I17" s="115"/>
    </row>
    <row r="18" spans="1:9" ht="19.5" customHeight="1">
      <c r="A18" s="61"/>
      <c r="B18" s="110"/>
      <c r="C18" s="122"/>
      <c r="D18" s="63" t="s">
        <v>56</v>
      </c>
      <c r="E18" s="114" t="s">
        <v>115</v>
      </c>
      <c r="F18" s="114"/>
      <c r="G18" s="114"/>
      <c r="H18" s="114"/>
      <c r="I18" s="115"/>
    </row>
    <row r="19" spans="1:9" ht="19.5" customHeight="1">
      <c r="A19" s="61"/>
      <c r="B19" s="110"/>
      <c r="C19" s="122"/>
      <c r="D19" s="63"/>
      <c r="E19" s="114"/>
      <c r="F19" s="114"/>
      <c r="G19" s="114"/>
      <c r="H19" s="114"/>
      <c r="I19" s="115"/>
    </row>
    <row r="20" spans="1:9" ht="19.5" customHeight="1">
      <c r="A20" s="61"/>
      <c r="B20" s="110"/>
      <c r="C20" s="122"/>
      <c r="D20" s="63" t="s">
        <v>59</v>
      </c>
      <c r="E20" s="114" t="s">
        <v>269</v>
      </c>
      <c r="F20" s="114"/>
      <c r="G20" s="114"/>
      <c r="H20" s="114"/>
      <c r="I20" s="115"/>
    </row>
    <row r="21" spans="1:9" ht="19.5" customHeight="1">
      <c r="A21" s="61"/>
      <c r="B21" s="123"/>
      <c r="C21" s="124"/>
      <c r="D21" s="64" t="s">
        <v>60</v>
      </c>
      <c r="E21" s="103"/>
      <c r="F21" s="103"/>
      <c r="G21" s="103"/>
      <c r="H21" s="103"/>
      <c r="I21" s="104"/>
    </row>
    <row r="22" spans="1:9" ht="6.75" customHeight="1">
      <c r="A22" s="61"/>
      <c r="B22" s="61"/>
      <c r="C22" s="61"/>
      <c r="D22" s="61"/>
      <c r="E22" s="61" t="s">
        <v>75</v>
      </c>
      <c r="F22" s="61"/>
      <c r="G22" s="61"/>
      <c r="H22" s="61"/>
      <c r="I22" s="61"/>
    </row>
    <row r="23" spans="1:9" ht="19.5" customHeight="1">
      <c r="A23" s="61"/>
      <c r="B23" s="61" t="s">
        <v>61</v>
      </c>
      <c r="C23" s="61"/>
      <c r="D23" s="61"/>
      <c r="E23" s="61"/>
      <c r="F23" s="61"/>
      <c r="G23" s="61"/>
      <c r="H23" s="61"/>
      <c r="I23" s="61"/>
    </row>
    <row r="24" spans="1:9" ht="26.25" customHeight="1">
      <c r="A24" s="61"/>
      <c r="B24" s="116" t="s">
        <v>62</v>
      </c>
      <c r="C24" s="117"/>
      <c r="D24" s="116" t="s">
        <v>63</v>
      </c>
      <c r="E24" s="117"/>
      <c r="F24" s="117"/>
      <c r="G24" s="117"/>
      <c r="H24" s="117"/>
      <c r="I24" s="118"/>
    </row>
    <row r="25" spans="1:9" ht="30" customHeight="1">
      <c r="A25" s="61"/>
      <c r="B25" s="119" t="s">
        <v>64</v>
      </c>
      <c r="C25" s="118"/>
      <c r="D25" s="116" t="s">
        <v>78</v>
      </c>
      <c r="E25" s="117"/>
      <c r="F25" s="117"/>
      <c r="G25" s="117"/>
      <c r="H25" s="117"/>
      <c r="I25" s="118"/>
    </row>
    <row r="26" spans="1:9" ht="24" customHeight="1">
      <c r="A26" s="61"/>
      <c r="B26" s="127" t="s">
        <v>65</v>
      </c>
      <c r="C26" s="127"/>
      <c r="D26" s="127"/>
      <c r="E26" s="127"/>
      <c r="F26" s="127"/>
      <c r="G26" s="127"/>
      <c r="H26" s="127"/>
      <c r="I26" s="127"/>
    </row>
    <row r="27" spans="1:9" ht="24.75" customHeight="1">
      <c r="A27" s="61"/>
      <c r="B27" s="128" t="s">
        <v>79</v>
      </c>
      <c r="C27" s="128"/>
      <c r="D27" s="128" t="s">
        <v>66</v>
      </c>
      <c r="E27" s="128"/>
      <c r="F27" s="128"/>
      <c r="G27" s="128"/>
      <c r="H27" s="128"/>
      <c r="I27" s="128"/>
    </row>
    <row r="28" spans="1:9" ht="20.25" customHeight="1">
      <c r="A28" s="61"/>
      <c r="B28" s="129"/>
      <c r="C28" s="129"/>
      <c r="D28" s="129" t="s">
        <v>67</v>
      </c>
      <c r="E28" s="129"/>
      <c r="F28" s="129"/>
      <c r="G28" s="129" t="s">
        <v>68</v>
      </c>
      <c r="H28" s="129"/>
      <c r="I28" s="129"/>
    </row>
    <row r="29" spans="1:9" ht="30" customHeight="1">
      <c r="A29" s="61"/>
      <c r="B29" s="133" t="s">
        <v>69</v>
      </c>
      <c r="C29" s="133"/>
      <c r="D29" s="136"/>
      <c r="E29" s="137"/>
      <c r="F29" s="66" t="s">
        <v>70</v>
      </c>
      <c r="G29" s="136"/>
      <c r="H29" s="137"/>
      <c r="I29" s="67" t="s">
        <v>70</v>
      </c>
    </row>
    <row r="30" spans="1:9" ht="30" customHeight="1">
      <c r="A30" s="61"/>
      <c r="B30" s="142" t="s">
        <v>71</v>
      </c>
      <c r="C30" s="143"/>
      <c r="D30" s="161"/>
      <c r="E30" s="147"/>
      <c r="F30" s="68" t="s">
        <v>70</v>
      </c>
      <c r="G30" s="146"/>
      <c r="H30" s="147"/>
      <c r="I30" s="69" t="s">
        <v>70</v>
      </c>
    </row>
    <row r="31" spans="2:9" s="12" customFormat="1" ht="24" customHeight="1">
      <c r="B31" s="138" t="s">
        <v>86</v>
      </c>
      <c r="C31" s="70" t="s">
        <v>87</v>
      </c>
      <c r="D31" s="146"/>
      <c r="E31" s="147"/>
      <c r="F31" s="68" t="s">
        <v>70</v>
      </c>
      <c r="G31" s="125"/>
      <c r="H31" s="126"/>
      <c r="I31" s="71" t="s">
        <v>70</v>
      </c>
    </row>
    <row r="32" spans="2:9" s="12" customFormat="1" ht="24" customHeight="1">
      <c r="B32" s="139"/>
      <c r="C32" s="72" t="s">
        <v>85</v>
      </c>
      <c r="D32" s="125"/>
      <c r="E32" s="126"/>
      <c r="F32" s="68" t="s">
        <v>70</v>
      </c>
      <c r="G32" s="125"/>
      <c r="H32" s="126"/>
      <c r="I32" s="71" t="s">
        <v>70</v>
      </c>
    </row>
    <row r="33" spans="1:9" ht="30" customHeight="1">
      <c r="A33" s="61"/>
      <c r="B33" s="151" t="s">
        <v>72</v>
      </c>
      <c r="C33" s="152"/>
      <c r="D33" s="130"/>
      <c r="E33" s="131"/>
      <c r="F33" s="73" t="s">
        <v>70</v>
      </c>
      <c r="G33" s="130"/>
      <c r="H33" s="131"/>
      <c r="I33" s="74" t="s">
        <v>70</v>
      </c>
    </row>
    <row r="34" spans="1:9" ht="30" customHeight="1">
      <c r="A34" s="61"/>
      <c r="B34" s="119" t="s">
        <v>73</v>
      </c>
      <c r="C34" s="118"/>
      <c r="D34" s="159"/>
      <c r="E34" s="160"/>
      <c r="F34" s="75" t="s">
        <v>70</v>
      </c>
      <c r="G34" s="159"/>
      <c r="H34" s="160"/>
      <c r="I34" s="65" t="s">
        <v>70</v>
      </c>
    </row>
    <row r="35" spans="1:9" ht="23.25" customHeight="1">
      <c r="A35" s="61"/>
      <c r="B35" s="129" t="s">
        <v>74</v>
      </c>
      <c r="C35" s="148"/>
      <c r="D35" s="148"/>
      <c r="E35" s="148"/>
      <c r="F35" s="148"/>
      <c r="G35" s="148"/>
      <c r="H35" s="148"/>
      <c r="I35" s="148"/>
    </row>
    <row r="36" spans="1:9" ht="23.25" customHeight="1">
      <c r="A36" s="61"/>
      <c r="B36" s="129"/>
      <c r="C36" s="130"/>
      <c r="D36" s="131"/>
      <c r="E36" s="131"/>
      <c r="F36" s="131"/>
      <c r="G36" s="131"/>
      <c r="H36" s="131"/>
      <c r="I36" s="132"/>
    </row>
    <row r="37" spans="2:9" s="12" customFormat="1" ht="13.5">
      <c r="B37" s="155" t="s">
        <v>177</v>
      </c>
      <c r="C37" s="155"/>
      <c r="D37" s="155"/>
      <c r="E37" s="155"/>
      <c r="F37" s="155"/>
      <c r="G37" s="155"/>
      <c r="H37" s="155"/>
      <c r="I37" s="155"/>
    </row>
    <row r="38" spans="2:9" s="12" customFormat="1" ht="23.25" customHeight="1">
      <c r="B38" s="156"/>
      <c r="C38" s="156"/>
      <c r="D38" s="156"/>
      <c r="E38" s="156"/>
      <c r="F38" s="156"/>
      <c r="G38" s="156"/>
      <c r="H38" s="156"/>
      <c r="I38" s="156"/>
    </row>
  </sheetData>
  <sheetProtection/>
  <mergeCells count="47">
    <mergeCell ref="H3:I3"/>
    <mergeCell ref="B37:I38"/>
    <mergeCell ref="B34:C34"/>
    <mergeCell ref="D34:E34"/>
    <mergeCell ref="G34:H34"/>
    <mergeCell ref="B35:B36"/>
    <mergeCell ref="C35:I35"/>
    <mergeCell ref="C36:I36"/>
    <mergeCell ref="B31:B32"/>
    <mergeCell ref="D31:E31"/>
    <mergeCell ref="G31:H31"/>
    <mergeCell ref="D32:E32"/>
    <mergeCell ref="G32:H32"/>
    <mergeCell ref="B33:C33"/>
    <mergeCell ref="D33:E33"/>
    <mergeCell ref="G33:H33"/>
    <mergeCell ref="B29:C29"/>
    <mergeCell ref="D29:E29"/>
    <mergeCell ref="G29:H29"/>
    <mergeCell ref="B30:C30"/>
    <mergeCell ref="D30:E30"/>
    <mergeCell ref="G30:H30"/>
    <mergeCell ref="B24:C24"/>
    <mergeCell ref="D24:I24"/>
    <mergeCell ref="B25:C25"/>
    <mergeCell ref="D25:I25"/>
    <mergeCell ref="B26:I26"/>
    <mergeCell ref="B27:C28"/>
    <mergeCell ref="D27:I27"/>
    <mergeCell ref="D28:F28"/>
    <mergeCell ref="G28:I28"/>
    <mergeCell ref="B16:C21"/>
    <mergeCell ref="E16:I16"/>
    <mergeCell ref="E17:I17"/>
    <mergeCell ref="E18:I18"/>
    <mergeCell ref="E19:I19"/>
    <mergeCell ref="E20:I20"/>
    <mergeCell ref="E21:I21"/>
    <mergeCell ref="B5:C5"/>
    <mergeCell ref="C6:H6"/>
    <mergeCell ref="B8:I8"/>
    <mergeCell ref="B11:C15"/>
    <mergeCell ref="E11:I11"/>
    <mergeCell ref="E12:I12"/>
    <mergeCell ref="E13:I13"/>
    <mergeCell ref="E14:I14"/>
    <mergeCell ref="E15:I15"/>
  </mergeCells>
  <dataValidations count="2">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B1:AY42"/>
  <sheetViews>
    <sheetView showZeros="0" view="pageBreakPreview" zoomScale="85" zoomScaleSheetLayoutView="85" zoomScalePageLayoutView="0" workbookViewId="0" topLeftCell="A1">
      <selection activeCell="BB14" sqref="BB14"/>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163" t="s">
        <v>164</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X1" s="9"/>
      <c r="AY1" s="10"/>
    </row>
    <row r="2" spans="2:48" ht="9.75" customHeight="1">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7"/>
      <c r="AT2" s="77"/>
      <c r="AU2" s="77"/>
      <c r="AV2" s="78"/>
    </row>
    <row r="3" spans="2:48" ht="15.75" customHeight="1">
      <c r="B3" s="165" t="s">
        <v>119</v>
      </c>
      <c r="C3" s="166"/>
      <c r="D3" s="166"/>
      <c r="E3" s="166"/>
      <c r="F3" s="166"/>
      <c r="G3" s="166"/>
      <c r="H3" s="166"/>
      <c r="I3" s="166"/>
      <c r="J3" s="166"/>
      <c r="K3" s="166"/>
      <c r="L3" s="166"/>
      <c r="M3" s="166"/>
      <c r="N3" s="167"/>
      <c r="O3" s="168"/>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70"/>
    </row>
    <row r="4" spans="2:48" ht="21" customHeight="1">
      <c r="B4" s="171" t="s">
        <v>157</v>
      </c>
      <c r="C4" s="172"/>
      <c r="D4" s="172"/>
      <c r="E4" s="172"/>
      <c r="F4" s="172"/>
      <c r="G4" s="172"/>
      <c r="H4" s="172"/>
      <c r="I4" s="172"/>
      <c r="J4" s="172"/>
      <c r="K4" s="172"/>
      <c r="L4" s="172"/>
      <c r="M4" s="172"/>
      <c r="N4" s="173"/>
      <c r="O4" s="174"/>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6"/>
    </row>
    <row r="5" spans="2:48" ht="23.25" customHeight="1">
      <c r="B5" s="177" t="s">
        <v>165</v>
      </c>
      <c r="C5" s="178"/>
      <c r="D5" s="178"/>
      <c r="E5" s="178"/>
      <c r="F5" s="178"/>
      <c r="G5" s="178"/>
      <c r="H5" s="178"/>
      <c r="I5" s="178"/>
      <c r="J5" s="178"/>
      <c r="K5" s="178"/>
      <c r="L5" s="178"/>
      <c r="M5" s="178"/>
      <c r="N5" s="179"/>
      <c r="O5" s="180"/>
      <c r="P5" s="181"/>
      <c r="Q5" s="181"/>
      <c r="R5" s="181"/>
      <c r="S5" s="181"/>
      <c r="T5" s="181"/>
      <c r="U5" s="181"/>
      <c r="V5" s="181"/>
      <c r="W5" s="181"/>
      <c r="X5" s="181"/>
      <c r="Y5" s="181"/>
      <c r="Z5" s="181"/>
      <c r="AA5" s="181"/>
      <c r="AB5" s="181"/>
      <c r="AC5" s="181"/>
      <c r="AD5" s="181"/>
      <c r="AE5" s="181"/>
      <c r="AF5" s="181"/>
      <c r="AG5" s="181"/>
      <c r="AH5" s="181"/>
      <c r="AI5" s="181"/>
      <c r="AJ5" s="181"/>
      <c r="AK5" s="181"/>
      <c r="AL5" s="181"/>
      <c r="AM5" s="182"/>
      <c r="AN5" s="182"/>
      <c r="AO5" s="182"/>
      <c r="AP5" s="182"/>
      <c r="AQ5" s="182"/>
      <c r="AR5" s="182"/>
      <c r="AS5" s="182"/>
      <c r="AT5" s="182"/>
      <c r="AU5" s="182"/>
      <c r="AV5" s="183"/>
    </row>
    <row r="6" spans="2:48" ht="18" customHeight="1">
      <c r="B6" s="184" t="s">
        <v>43</v>
      </c>
      <c r="C6" s="185"/>
      <c r="D6" s="185"/>
      <c r="E6" s="185"/>
      <c r="F6" s="185"/>
      <c r="G6" s="185"/>
      <c r="H6" s="185"/>
      <c r="I6" s="185"/>
      <c r="J6" s="185"/>
      <c r="K6" s="185"/>
      <c r="L6" s="185"/>
      <c r="M6" s="185"/>
      <c r="N6" s="186"/>
      <c r="O6" s="190" t="s">
        <v>115</v>
      </c>
      <c r="P6" s="191"/>
      <c r="Q6" s="192"/>
      <c r="R6" s="193"/>
      <c r="S6" s="193"/>
      <c r="T6" s="193"/>
      <c r="U6" s="193"/>
      <c r="V6" s="194"/>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6"/>
    </row>
    <row r="7" spans="2:48" ht="18" customHeight="1">
      <c r="B7" s="187"/>
      <c r="C7" s="188"/>
      <c r="D7" s="188"/>
      <c r="E7" s="188"/>
      <c r="F7" s="188"/>
      <c r="G7" s="188"/>
      <c r="H7" s="188"/>
      <c r="I7" s="188"/>
      <c r="J7" s="188"/>
      <c r="K7" s="188"/>
      <c r="L7" s="188"/>
      <c r="M7" s="188"/>
      <c r="N7" s="189"/>
      <c r="O7" s="197"/>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9"/>
    </row>
    <row r="8" spans="2:48" ht="17.25" customHeight="1">
      <c r="B8" s="184" t="s">
        <v>29</v>
      </c>
      <c r="C8" s="185"/>
      <c r="D8" s="185"/>
      <c r="E8" s="185"/>
      <c r="F8" s="185"/>
      <c r="G8" s="185"/>
      <c r="H8" s="185"/>
      <c r="I8" s="185"/>
      <c r="J8" s="185"/>
      <c r="K8" s="185"/>
      <c r="L8" s="185"/>
      <c r="M8" s="185"/>
      <c r="N8" s="186"/>
      <c r="O8" s="200"/>
      <c r="P8" s="201"/>
      <c r="Q8" s="201"/>
      <c r="R8" s="201"/>
      <c r="S8" s="201"/>
      <c r="T8" s="201"/>
      <c r="U8" s="201"/>
      <c r="V8" s="201"/>
      <c r="W8" s="201"/>
      <c r="X8" s="201"/>
      <c r="Y8" s="201"/>
      <c r="Z8" s="201"/>
      <c r="AA8" s="201"/>
      <c r="AB8" s="201"/>
      <c r="AC8" s="201"/>
      <c r="AD8" s="201"/>
      <c r="AE8" s="201"/>
      <c r="AF8" s="201"/>
      <c r="AG8" s="201"/>
      <c r="AH8" s="202"/>
      <c r="AI8" s="203" t="s">
        <v>84</v>
      </c>
      <c r="AJ8" s="203"/>
      <c r="AK8" s="203"/>
      <c r="AL8" s="203"/>
      <c r="AM8" s="203"/>
      <c r="AN8" s="203"/>
      <c r="AO8" s="203"/>
      <c r="AP8" s="203"/>
      <c r="AQ8" s="203"/>
      <c r="AR8" s="203"/>
      <c r="AS8" s="203"/>
      <c r="AT8" s="203"/>
      <c r="AU8" s="203"/>
      <c r="AV8" s="203"/>
    </row>
    <row r="9" spans="2:48" ht="17.25" customHeight="1">
      <c r="B9" s="187"/>
      <c r="C9" s="188"/>
      <c r="D9" s="188"/>
      <c r="E9" s="188"/>
      <c r="F9" s="188"/>
      <c r="G9" s="188"/>
      <c r="H9" s="188"/>
      <c r="I9" s="188"/>
      <c r="J9" s="188"/>
      <c r="K9" s="188"/>
      <c r="L9" s="188"/>
      <c r="M9" s="188"/>
      <c r="N9" s="189"/>
      <c r="O9" s="171"/>
      <c r="P9" s="172"/>
      <c r="Q9" s="172"/>
      <c r="R9" s="172"/>
      <c r="S9" s="172"/>
      <c r="T9" s="172"/>
      <c r="U9" s="172"/>
      <c r="V9" s="172"/>
      <c r="W9" s="172"/>
      <c r="X9" s="172"/>
      <c r="Y9" s="172"/>
      <c r="Z9" s="172"/>
      <c r="AA9" s="172"/>
      <c r="AB9" s="172"/>
      <c r="AC9" s="172"/>
      <c r="AD9" s="172"/>
      <c r="AE9" s="172"/>
      <c r="AF9" s="172"/>
      <c r="AG9" s="172"/>
      <c r="AH9" s="173"/>
      <c r="AI9" s="203"/>
      <c r="AJ9" s="203"/>
      <c r="AK9" s="203"/>
      <c r="AL9" s="203"/>
      <c r="AM9" s="203"/>
      <c r="AN9" s="203"/>
      <c r="AO9" s="203"/>
      <c r="AP9" s="203"/>
      <c r="AQ9" s="203"/>
      <c r="AR9" s="203"/>
      <c r="AS9" s="203"/>
      <c r="AT9" s="203"/>
      <c r="AU9" s="203"/>
      <c r="AV9" s="203"/>
    </row>
    <row r="10" spans="2:48" ht="15.75" customHeight="1">
      <c r="B10" s="204" t="s">
        <v>80</v>
      </c>
      <c r="C10" s="185"/>
      <c r="D10" s="185"/>
      <c r="E10" s="185"/>
      <c r="F10" s="185"/>
      <c r="G10" s="185"/>
      <c r="H10" s="185"/>
      <c r="I10" s="185"/>
      <c r="J10" s="185"/>
      <c r="K10" s="185"/>
      <c r="L10" s="185"/>
      <c r="M10" s="185"/>
      <c r="N10" s="186"/>
      <c r="O10" s="200"/>
      <c r="P10" s="201"/>
      <c r="Q10" s="201"/>
      <c r="R10" s="201"/>
      <c r="S10" s="201"/>
      <c r="T10" s="201"/>
      <c r="U10" s="201"/>
      <c r="V10" s="201"/>
      <c r="W10" s="201"/>
      <c r="X10" s="201"/>
      <c r="Y10" s="201"/>
      <c r="Z10" s="201"/>
      <c r="AA10" s="201"/>
      <c r="AB10" s="201"/>
      <c r="AC10" s="201"/>
      <c r="AD10" s="201"/>
      <c r="AE10" s="201"/>
      <c r="AF10" s="201"/>
      <c r="AG10" s="201"/>
      <c r="AH10" s="201"/>
      <c r="AI10" s="201"/>
      <c r="AJ10" s="205"/>
      <c r="AK10" s="205"/>
      <c r="AL10" s="205"/>
      <c r="AM10" s="205"/>
      <c r="AN10" s="205"/>
      <c r="AO10" s="205"/>
      <c r="AP10" s="205"/>
      <c r="AQ10" s="205"/>
      <c r="AR10" s="205"/>
      <c r="AS10" s="205"/>
      <c r="AT10" s="205"/>
      <c r="AU10" s="205"/>
      <c r="AV10" s="206"/>
    </row>
    <row r="11" spans="2:48" ht="15.75" customHeight="1">
      <c r="B11" s="187"/>
      <c r="C11" s="188"/>
      <c r="D11" s="188"/>
      <c r="E11" s="188"/>
      <c r="F11" s="188"/>
      <c r="G11" s="188"/>
      <c r="H11" s="188"/>
      <c r="I11" s="188"/>
      <c r="J11" s="188"/>
      <c r="K11" s="188"/>
      <c r="L11" s="188"/>
      <c r="M11" s="188"/>
      <c r="N11" s="189"/>
      <c r="O11" s="171"/>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3"/>
    </row>
    <row r="12" spans="2:48" ht="18" customHeight="1">
      <c r="B12" s="207" t="s">
        <v>83</v>
      </c>
      <c r="C12" s="208"/>
      <c r="D12" s="208"/>
      <c r="E12" s="208"/>
      <c r="F12" s="208"/>
      <c r="G12" s="208"/>
      <c r="H12" s="208"/>
      <c r="I12" s="208"/>
      <c r="J12" s="208"/>
      <c r="K12" s="208"/>
      <c r="L12" s="208"/>
      <c r="M12" s="208"/>
      <c r="N12" s="209"/>
      <c r="O12" s="213"/>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5"/>
      <c r="AM12" s="219" t="s">
        <v>77</v>
      </c>
      <c r="AN12" s="220"/>
      <c r="AO12" s="220"/>
      <c r="AP12" s="220"/>
      <c r="AQ12" s="220"/>
      <c r="AR12" s="220"/>
      <c r="AS12" s="220"/>
      <c r="AT12" s="220"/>
      <c r="AU12" s="220"/>
      <c r="AV12" s="221"/>
    </row>
    <row r="13" spans="2:48" ht="18" customHeight="1">
      <c r="B13" s="210"/>
      <c r="C13" s="211"/>
      <c r="D13" s="211"/>
      <c r="E13" s="211"/>
      <c r="F13" s="211"/>
      <c r="G13" s="211"/>
      <c r="H13" s="211"/>
      <c r="I13" s="211"/>
      <c r="J13" s="211"/>
      <c r="K13" s="211"/>
      <c r="L13" s="211"/>
      <c r="M13" s="211"/>
      <c r="N13" s="212"/>
      <c r="O13" s="216"/>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c r="AM13" s="219"/>
      <c r="AN13" s="220"/>
      <c r="AO13" s="220"/>
      <c r="AP13" s="220"/>
      <c r="AQ13" s="220"/>
      <c r="AR13" s="220"/>
      <c r="AS13" s="220"/>
      <c r="AT13" s="220"/>
      <c r="AU13" s="220"/>
      <c r="AV13" s="221"/>
    </row>
    <row r="14" spans="2:48" s="13" customFormat="1" ht="18" customHeight="1">
      <c r="B14" s="165" t="s">
        <v>166</v>
      </c>
      <c r="C14" s="166"/>
      <c r="D14" s="166"/>
      <c r="E14" s="166"/>
      <c r="F14" s="166"/>
      <c r="G14" s="166"/>
      <c r="H14" s="166"/>
      <c r="I14" s="166"/>
      <c r="J14" s="166"/>
      <c r="K14" s="166"/>
      <c r="L14" s="166"/>
      <c r="M14" s="166"/>
      <c r="N14" s="167"/>
      <c r="O14" s="213"/>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6"/>
    </row>
    <row r="15" spans="2:48" s="13" customFormat="1" ht="18" customHeight="1">
      <c r="B15" s="222"/>
      <c r="C15" s="223"/>
      <c r="D15" s="223"/>
      <c r="E15" s="223"/>
      <c r="F15" s="223"/>
      <c r="G15" s="223"/>
      <c r="H15" s="223"/>
      <c r="I15" s="223"/>
      <c r="J15" s="223"/>
      <c r="K15" s="223"/>
      <c r="L15" s="223"/>
      <c r="M15" s="223"/>
      <c r="N15" s="224"/>
      <c r="O15" s="227"/>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9"/>
    </row>
    <row r="16" spans="2:48" ht="24.75" customHeight="1">
      <c r="B16" s="184" t="s">
        <v>9</v>
      </c>
      <c r="C16" s="185"/>
      <c r="D16" s="185"/>
      <c r="E16" s="185"/>
      <c r="F16" s="185"/>
      <c r="G16" s="230"/>
      <c r="H16" s="235" t="s">
        <v>4</v>
      </c>
      <c r="I16" s="236"/>
      <c r="J16" s="236"/>
      <c r="K16" s="236"/>
      <c r="L16" s="236"/>
      <c r="M16" s="236"/>
      <c r="N16" s="237"/>
      <c r="O16" s="238" t="s">
        <v>178</v>
      </c>
      <c r="P16" s="239"/>
      <c r="Q16" s="239"/>
      <c r="R16" s="239"/>
      <c r="S16" s="240"/>
      <c r="T16" s="240"/>
      <c r="U16" s="240"/>
      <c r="V16" s="240"/>
      <c r="W16" s="240"/>
      <c r="X16" s="240"/>
      <c r="Y16" s="240"/>
      <c r="Z16" s="240"/>
      <c r="AA16" s="240"/>
      <c r="AB16" s="240"/>
      <c r="AC16" s="240"/>
      <c r="AD16" s="240"/>
      <c r="AE16" s="241"/>
      <c r="AF16" s="238" t="s">
        <v>179</v>
      </c>
      <c r="AG16" s="239"/>
      <c r="AH16" s="239"/>
      <c r="AI16" s="239"/>
      <c r="AJ16" s="240"/>
      <c r="AK16" s="240"/>
      <c r="AL16" s="240"/>
      <c r="AM16" s="240"/>
      <c r="AN16" s="240"/>
      <c r="AO16" s="240"/>
      <c r="AP16" s="240"/>
      <c r="AQ16" s="240"/>
      <c r="AR16" s="240"/>
      <c r="AS16" s="240"/>
      <c r="AT16" s="240"/>
      <c r="AU16" s="240"/>
      <c r="AV16" s="241"/>
    </row>
    <row r="17" spans="2:48" ht="24.75" customHeight="1">
      <c r="B17" s="231"/>
      <c r="C17" s="232"/>
      <c r="D17" s="232"/>
      <c r="E17" s="232"/>
      <c r="F17" s="232"/>
      <c r="G17" s="233"/>
      <c r="H17" s="245" t="s">
        <v>5</v>
      </c>
      <c r="I17" s="246"/>
      <c r="J17" s="246"/>
      <c r="K17" s="246"/>
      <c r="L17" s="246"/>
      <c r="M17" s="246"/>
      <c r="N17" s="247"/>
      <c r="O17" s="248" t="s">
        <v>178</v>
      </c>
      <c r="P17" s="249"/>
      <c r="Q17" s="249"/>
      <c r="R17" s="249"/>
      <c r="S17" s="250"/>
      <c r="T17" s="250"/>
      <c r="U17" s="250"/>
      <c r="V17" s="250"/>
      <c r="W17" s="250"/>
      <c r="X17" s="250"/>
      <c r="Y17" s="250"/>
      <c r="Z17" s="250"/>
      <c r="AA17" s="250"/>
      <c r="AB17" s="243" t="s">
        <v>155</v>
      </c>
      <c r="AC17" s="243"/>
      <c r="AD17" s="243"/>
      <c r="AE17" s="244"/>
      <c r="AF17" s="248" t="s">
        <v>179</v>
      </c>
      <c r="AG17" s="249"/>
      <c r="AH17" s="249"/>
      <c r="AI17" s="249"/>
      <c r="AJ17" s="250"/>
      <c r="AK17" s="250"/>
      <c r="AL17" s="250"/>
      <c r="AM17" s="250"/>
      <c r="AN17" s="250"/>
      <c r="AO17" s="250"/>
      <c r="AP17" s="250"/>
      <c r="AQ17" s="250"/>
      <c r="AR17" s="250"/>
      <c r="AS17" s="243" t="s">
        <v>155</v>
      </c>
      <c r="AT17" s="243"/>
      <c r="AU17" s="243"/>
      <c r="AV17" s="244"/>
    </row>
    <row r="18" spans="2:48" ht="24.75" customHeight="1">
      <c r="B18" s="231"/>
      <c r="C18" s="232"/>
      <c r="D18" s="232"/>
      <c r="E18" s="232"/>
      <c r="F18" s="232"/>
      <c r="G18" s="233"/>
      <c r="H18" s="255" t="s">
        <v>20</v>
      </c>
      <c r="I18" s="256"/>
      <c r="J18" s="256"/>
      <c r="K18" s="256"/>
      <c r="L18" s="256"/>
      <c r="M18" s="256"/>
      <c r="N18" s="257"/>
      <c r="O18" s="253" t="s">
        <v>178</v>
      </c>
      <c r="P18" s="254"/>
      <c r="Q18" s="254"/>
      <c r="R18" s="254"/>
      <c r="S18" s="79" t="s">
        <v>48</v>
      </c>
      <c r="T18" s="242"/>
      <c r="U18" s="242"/>
      <c r="V18" s="242"/>
      <c r="W18" s="242"/>
      <c r="X18" s="242"/>
      <c r="Y18" s="242"/>
      <c r="Z18" s="242"/>
      <c r="AA18" s="79" t="s">
        <v>49</v>
      </c>
      <c r="AB18" s="243" t="s">
        <v>30</v>
      </c>
      <c r="AC18" s="243"/>
      <c r="AD18" s="243"/>
      <c r="AE18" s="244"/>
      <c r="AF18" s="253" t="s">
        <v>179</v>
      </c>
      <c r="AG18" s="254"/>
      <c r="AH18" s="254"/>
      <c r="AI18" s="254"/>
      <c r="AJ18" s="79"/>
      <c r="AK18" s="242"/>
      <c r="AL18" s="242"/>
      <c r="AM18" s="242"/>
      <c r="AN18" s="242"/>
      <c r="AO18" s="242"/>
      <c r="AP18" s="242"/>
      <c r="AQ18" s="242"/>
      <c r="AR18" s="79"/>
      <c r="AS18" s="243" t="s">
        <v>30</v>
      </c>
      <c r="AT18" s="243"/>
      <c r="AU18" s="243"/>
      <c r="AV18" s="244"/>
    </row>
    <row r="19" spans="2:48" ht="24.75" customHeight="1">
      <c r="B19" s="231"/>
      <c r="C19" s="232"/>
      <c r="D19" s="232"/>
      <c r="E19" s="232"/>
      <c r="F19" s="232"/>
      <c r="G19" s="233"/>
      <c r="H19" s="258" t="s">
        <v>6</v>
      </c>
      <c r="I19" s="259"/>
      <c r="J19" s="259"/>
      <c r="K19" s="259"/>
      <c r="L19" s="259"/>
      <c r="M19" s="259"/>
      <c r="N19" s="260"/>
      <c r="O19" s="253" t="s">
        <v>178</v>
      </c>
      <c r="P19" s="254"/>
      <c r="Q19" s="254"/>
      <c r="R19" s="254"/>
      <c r="S19" s="242"/>
      <c r="T19" s="242"/>
      <c r="U19" s="242"/>
      <c r="V19" s="242"/>
      <c r="W19" s="242"/>
      <c r="X19" s="242"/>
      <c r="Y19" s="242"/>
      <c r="Z19" s="242"/>
      <c r="AA19" s="242"/>
      <c r="AB19" s="251"/>
      <c r="AC19" s="251"/>
      <c r="AD19" s="251"/>
      <c r="AE19" s="252"/>
      <c r="AF19" s="253" t="s">
        <v>179</v>
      </c>
      <c r="AG19" s="254"/>
      <c r="AH19" s="254"/>
      <c r="AI19" s="254"/>
      <c r="AJ19" s="242"/>
      <c r="AK19" s="242"/>
      <c r="AL19" s="242"/>
      <c r="AM19" s="242"/>
      <c r="AN19" s="242"/>
      <c r="AO19" s="242"/>
      <c r="AP19" s="242"/>
      <c r="AQ19" s="242"/>
      <c r="AR19" s="242"/>
      <c r="AS19" s="251"/>
      <c r="AT19" s="251"/>
      <c r="AU19" s="251"/>
      <c r="AV19" s="252"/>
    </row>
    <row r="20" spans="2:48" ht="24.75" customHeight="1">
      <c r="B20" s="231"/>
      <c r="C20" s="232"/>
      <c r="D20" s="232"/>
      <c r="E20" s="232"/>
      <c r="F20" s="232"/>
      <c r="G20" s="233"/>
      <c r="H20" s="258" t="s">
        <v>81</v>
      </c>
      <c r="I20" s="259"/>
      <c r="J20" s="259"/>
      <c r="K20" s="259"/>
      <c r="L20" s="259"/>
      <c r="M20" s="259"/>
      <c r="N20" s="260"/>
      <c r="O20" s="253" t="s">
        <v>178</v>
      </c>
      <c r="P20" s="254"/>
      <c r="Q20" s="254"/>
      <c r="R20" s="254"/>
      <c r="S20" s="242"/>
      <c r="T20" s="242"/>
      <c r="U20" s="242"/>
      <c r="V20" s="242"/>
      <c r="W20" s="242"/>
      <c r="X20" s="242"/>
      <c r="Y20" s="242"/>
      <c r="Z20" s="242"/>
      <c r="AA20" s="242"/>
      <c r="AB20" s="261" t="s">
        <v>32</v>
      </c>
      <c r="AC20" s="261"/>
      <c r="AD20" s="261"/>
      <c r="AE20" s="262"/>
      <c r="AF20" s="253" t="s">
        <v>179</v>
      </c>
      <c r="AG20" s="254"/>
      <c r="AH20" s="254"/>
      <c r="AI20" s="254"/>
      <c r="AJ20" s="242"/>
      <c r="AK20" s="242"/>
      <c r="AL20" s="242"/>
      <c r="AM20" s="242"/>
      <c r="AN20" s="242"/>
      <c r="AO20" s="242"/>
      <c r="AP20" s="242"/>
      <c r="AQ20" s="242"/>
      <c r="AR20" s="242"/>
      <c r="AS20" s="261" t="s">
        <v>32</v>
      </c>
      <c r="AT20" s="261"/>
      <c r="AU20" s="261"/>
      <c r="AV20" s="262"/>
    </row>
    <row r="21" spans="2:48" ht="24.75" customHeight="1">
      <c r="B21" s="187"/>
      <c r="C21" s="188"/>
      <c r="D21" s="188"/>
      <c r="E21" s="188"/>
      <c r="F21" s="188"/>
      <c r="G21" s="234"/>
      <c r="H21" s="263" t="s">
        <v>82</v>
      </c>
      <c r="I21" s="264"/>
      <c r="J21" s="264"/>
      <c r="K21" s="264"/>
      <c r="L21" s="264"/>
      <c r="M21" s="264"/>
      <c r="N21" s="265"/>
      <c r="O21" s="266" t="s">
        <v>178</v>
      </c>
      <c r="P21" s="267"/>
      <c r="Q21" s="267"/>
      <c r="R21" s="267"/>
      <c r="S21" s="268"/>
      <c r="T21" s="268"/>
      <c r="U21" s="268"/>
      <c r="V21" s="268"/>
      <c r="W21" s="268"/>
      <c r="X21" s="268"/>
      <c r="Y21" s="268"/>
      <c r="Z21" s="268"/>
      <c r="AA21" s="268"/>
      <c r="AB21" s="269" t="s">
        <v>32</v>
      </c>
      <c r="AC21" s="269"/>
      <c r="AD21" s="269"/>
      <c r="AE21" s="270"/>
      <c r="AF21" s="266" t="s">
        <v>179</v>
      </c>
      <c r="AG21" s="267"/>
      <c r="AH21" s="267"/>
      <c r="AI21" s="267"/>
      <c r="AJ21" s="268"/>
      <c r="AK21" s="268"/>
      <c r="AL21" s="268"/>
      <c r="AM21" s="268"/>
      <c r="AN21" s="268"/>
      <c r="AO21" s="268"/>
      <c r="AP21" s="268"/>
      <c r="AQ21" s="268"/>
      <c r="AR21" s="268"/>
      <c r="AS21" s="269" t="s">
        <v>32</v>
      </c>
      <c r="AT21" s="269"/>
      <c r="AU21" s="269"/>
      <c r="AV21" s="270"/>
    </row>
    <row r="22" spans="2:48" ht="24.75" customHeight="1">
      <c r="B22" s="184" t="s">
        <v>10</v>
      </c>
      <c r="C22" s="271"/>
      <c r="D22" s="271"/>
      <c r="E22" s="271"/>
      <c r="F22" s="271"/>
      <c r="G22" s="272"/>
      <c r="H22" s="235" t="s">
        <v>5</v>
      </c>
      <c r="I22" s="236"/>
      <c r="J22" s="236"/>
      <c r="K22" s="236"/>
      <c r="L22" s="236"/>
      <c r="M22" s="236"/>
      <c r="N22" s="237"/>
      <c r="O22" s="238" t="s">
        <v>178</v>
      </c>
      <c r="P22" s="239"/>
      <c r="Q22" s="239"/>
      <c r="R22" s="239"/>
      <c r="S22" s="276"/>
      <c r="T22" s="276"/>
      <c r="U22" s="276"/>
      <c r="V22" s="276"/>
      <c r="W22" s="276"/>
      <c r="X22" s="276"/>
      <c r="Y22" s="276"/>
      <c r="Z22" s="276"/>
      <c r="AA22" s="276"/>
      <c r="AB22" s="194" t="s">
        <v>30</v>
      </c>
      <c r="AC22" s="194"/>
      <c r="AD22" s="194"/>
      <c r="AE22" s="277"/>
      <c r="AF22" s="238" t="s">
        <v>179</v>
      </c>
      <c r="AG22" s="239"/>
      <c r="AH22" s="239"/>
      <c r="AI22" s="239"/>
      <c r="AJ22" s="276"/>
      <c r="AK22" s="276"/>
      <c r="AL22" s="276"/>
      <c r="AM22" s="276"/>
      <c r="AN22" s="276"/>
      <c r="AO22" s="276"/>
      <c r="AP22" s="276"/>
      <c r="AQ22" s="276"/>
      <c r="AR22" s="276"/>
      <c r="AS22" s="194" t="s">
        <v>30</v>
      </c>
      <c r="AT22" s="194"/>
      <c r="AU22" s="194"/>
      <c r="AV22" s="277"/>
    </row>
    <row r="23" spans="2:48" ht="24.75" customHeight="1">
      <c r="B23" s="273"/>
      <c r="C23" s="274"/>
      <c r="D23" s="274"/>
      <c r="E23" s="274"/>
      <c r="F23" s="274"/>
      <c r="G23" s="275"/>
      <c r="H23" s="245" t="s">
        <v>81</v>
      </c>
      <c r="I23" s="246"/>
      <c r="J23" s="246"/>
      <c r="K23" s="246"/>
      <c r="L23" s="246"/>
      <c r="M23" s="246"/>
      <c r="N23" s="247"/>
      <c r="O23" s="248" t="s">
        <v>178</v>
      </c>
      <c r="P23" s="249"/>
      <c r="Q23" s="249"/>
      <c r="R23" s="249"/>
      <c r="S23" s="250"/>
      <c r="T23" s="250"/>
      <c r="U23" s="250"/>
      <c r="V23" s="250"/>
      <c r="W23" s="250"/>
      <c r="X23" s="250"/>
      <c r="Y23" s="250"/>
      <c r="Z23" s="250"/>
      <c r="AA23" s="250"/>
      <c r="AB23" s="243" t="s">
        <v>32</v>
      </c>
      <c r="AC23" s="243"/>
      <c r="AD23" s="243"/>
      <c r="AE23" s="244"/>
      <c r="AF23" s="248" t="s">
        <v>179</v>
      </c>
      <c r="AG23" s="249"/>
      <c r="AH23" s="249"/>
      <c r="AI23" s="249"/>
      <c r="AJ23" s="250"/>
      <c r="AK23" s="250"/>
      <c r="AL23" s="250"/>
      <c r="AM23" s="250"/>
      <c r="AN23" s="250"/>
      <c r="AO23" s="250"/>
      <c r="AP23" s="250"/>
      <c r="AQ23" s="250"/>
      <c r="AR23" s="250"/>
      <c r="AS23" s="243" t="s">
        <v>32</v>
      </c>
      <c r="AT23" s="243"/>
      <c r="AU23" s="243"/>
      <c r="AV23" s="244"/>
    </row>
    <row r="24" spans="2:48" ht="24.75" customHeight="1">
      <c r="B24" s="273"/>
      <c r="C24" s="274"/>
      <c r="D24" s="274"/>
      <c r="E24" s="274"/>
      <c r="F24" s="274"/>
      <c r="G24" s="275"/>
      <c r="H24" s="263" t="s">
        <v>82</v>
      </c>
      <c r="I24" s="264"/>
      <c r="J24" s="264"/>
      <c r="K24" s="264"/>
      <c r="L24" s="264"/>
      <c r="M24" s="264"/>
      <c r="N24" s="265"/>
      <c r="O24" s="266" t="s">
        <v>178</v>
      </c>
      <c r="P24" s="267"/>
      <c r="Q24" s="267"/>
      <c r="R24" s="267"/>
      <c r="S24" s="268"/>
      <c r="T24" s="268"/>
      <c r="U24" s="268"/>
      <c r="V24" s="268"/>
      <c r="W24" s="268"/>
      <c r="X24" s="268"/>
      <c r="Y24" s="268"/>
      <c r="Z24" s="268"/>
      <c r="AA24" s="268"/>
      <c r="AB24" s="269" t="s">
        <v>32</v>
      </c>
      <c r="AC24" s="269"/>
      <c r="AD24" s="269"/>
      <c r="AE24" s="270"/>
      <c r="AF24" s="266" t="s">
        <v>179</v>
      </c>
      <c r="AG24" s="267"/>
      <c r="AH24" s="267"/>
      <c r="AI24" s="267"/>
      <c r="AJ24" s="268"/>
      <c r="AK24" s="268"/>
      <c r="AL24" s="268"/>
      <c r="AM24" s="268"/>
      <c r="AN24" s="268"/>
      <c r="AO24" s="268"/>
      <c r="AP24" s="268"/>
      <c r="AQ24" s="268"/>
      <c r="AR24" s="268"/>
      <c r="AS24" s="269" t="s">
        <v>32</v>
      </c>
      <c r="AT24" s="269"/>
      <c r="AU24" s="269"/>
      <c r="AV24" s="270"/>
    </row>
    <row r="25" spans="2:48" ht="24.75" customHeight="1">
      <c r="B25" s="184" t="s">
        <v>11</v>
      </c>
      <c r="C25" s="271"/>
      <c r="D25" s="271"/>
      <c r="E25" s="271"/>
      <c r="F25" s="271"/>
      <c r="G25" s="271"/>
      <c r="H25" s="235" t="s">
        <v>5</v>
      </c>
      <c r="I25" s="236"/>
      <c r="J25" s="236"/>
      <c r="K25" s="236"/>
      <c r="L25" s="236"/>
      <c r="M25" s="236"/>
      <c r="N25" s="237"/>
      <c r="O25" s="238" t="s">
        <v>178</v>
      </c>
      <c r="P25" s="239"/>
      <c r="Q25" s="239"/>
      <c r="R25" s="239"/>
      <c r="S25" s="276"/>
      <c r="T25" s="276"/>
      <c r="U25" s="276"/>
      <c r="V25" s="276"/>
      <c r="W25" s="276"/>
      <c r="X25" s="276"/>
      <c r="Y25" s="276"/>
      <c r="Z25" s="276"/>
      <c r="AA25" s="276"/>
      <c r="AB25" s="194" t="s">
        <v>30</v>
      </c>
      <c r="AC25" s="194"/>
      <c r="AD25" s="194"/>
      <c r="AE25" s="277"/>
      <c r="AF25" s="238" t="s">
        <v>179</v>
      </c>
      <c r="AG25" s="239"/>
      <c r="AH25" s="239"/>
      <c r="AI25" s="239"/>
      <c r="AJ25" s="276"/>
      <c r="AK25" s="276"/>
      <c r="AL25" s="276"/>
      <c r="AM25" s="276"/>
      <c r="AN25" s="276"/>
      <c r="AO25" s="276"/>
      <c r="AP25" s="276"/>
      <c r="AQ25" s="276"/>
      <c r="AR25" s="276"/>
      <c r="AS25" s="194" t="s">
        <v>30</v>
      </c>
      <c r="AT25" s="194"/>
      <c r="AU25" s="194"/>
      <c r="AV25" s="277"/>
    </row>
    <row r="26" spans="2:48" ht="24.75" customHeight="1">
      <c r="B26" s="273"/>
      <c r="C26" s="274"/>
      <c r="D26" s="274"/>
      <c r="E26" s="274"/>
      <c r="F26" s="274"/>
      <c r="G26" s="274"/>
      <c r="H26" s="245" t="s">
        <v>81</v>
      </c>
      <c r="I26" s="246"/>
      <c r="J26" s="246"/>
      <c r="K26" s="246"/>
      <c r="L26" s="246"/>
      <c r="M26" s="246"/>
      <c r="N26" s="247"/>
      <c r="O26" s="248" t="s">
        <v>178</v>
      </c>
      <c r="P26" s="249"/>
      <c r="Q26" s="249"/>
      <c r="R26" s="249"/>
      <c r="S26" s="250"/>
      <c r="T26" s="250"/>
      <c r="U26" s="250"/>
      <c r="V26" s="250"/>
      <c r="W26" s="250"/>
      <c r="X26" s="250"/>
      <c r="Y26" s="250"/>
      <c r="Z26" s="250"/>
      <c r="AA26" s="250"/>
      <c r="AB26" s="243" t="s">
        <v>32</v>
      </c>
      <c r="AC26" s="243"/>
      <c r="AD26" s="243"/>
      <c r="AE26" s="244"/>
      <c r="AF26" s="248" t="s">
        <v>179</v>
      </c>
      <c r="AG26" s="249"/>
      <c r="AH26" s="249"/>
      <c r="AI26" s="249"/>
      <c r="AJ26" s="250"/>
      <c r="AK26" s="250"/>
      <c r="AL26" s="250"/>
      <c r="AM26" s="250"/>
      <c r="AN26" s="250"/>
      <c r="AO26" s="250"/>
      <c r="AP26" s="250"/>
      <c r="AQ26" s="250"/>
      <c r="AR26" s="250"/>
      <c r="AS26" s="243" t="s">
        <v>32</v>
      </c>
      <c r="AT26" s="243"/>
      <c r="AU26" s="243"/>
      <c r="AV26" s="244"/>
    </row>
    <row r="27" spans="2:48" ht="24.75" customHeight="1">
      <c r="B27" s="278"/>
      <c r="C27" s="279"/>
      <c r="D27" s="279"/>
      <c r="E27" s="279"/>
      <c r="F27" s="279"/>
      <c r="G27" s="279"/>
      <c r="H27" s="263" t="s">
        <v>82</v>
      </c>
      <c r="I27" s="264"/>
      <c r="J27" s="264"/>
      <c r="K27" s="264"/>
      <c r="L27" s="264"/>
      <c r="M27" s="264"/>
      <c r="N27" s="265"/>
      <c r="O27" s="266" t="s">
        <v>178</v>
      </c>
      <c r="P27" s="267"/>
      <c r="Q27" s="267"/>
      <c r="R27" s="267"/>
      <c r="S27" s="268"/>
      <c r="T27" s="268"/>
      <c r="U27" s="268"/>
      <c r="V27" s="268"/>
      <c r="W27" s="268"/>
      <c r="X27" s="268"/>
      <c r="Y27" s="268"/>
      <c r="Z27" s="268"/>
      <c r="AA27" s="268"/>
      <c r="AB27" s="269" t="s">
        <v>32</v>
      </c>
      <c r="AC27" s="269"/>
      <c r="AD27" s="269"/>
      <c r="AE27" s="270"/>
      <c r="AF27" s="266" t="s">
        <v>179</v>
      </c>
      <c r="AG27" s="267"/>
      <c r="AH27" s="267"/>
      <c r="AI27" s="267"/>
      <c r="AJ27" s="268"/>
      <c r="AK27" s="268"/>
      <c r="AL27" s="268"/>
      <c r="AM27" s="268"/>
      <c r="AN27" s="268"/>
      <c r="AO27" s="268"/>
      <c r="AP27" s="268"/>
      <c r="AQ27" s="268"/>
      <c r="AR27" s="268"/>
      <c r="AS27" s="269" t="s">
        <v>32</v>
      </c>
      <c r="AT27" s="269"/>
      <c r="AU27" s="269"/>
      <c r="AV27" s="270"/>
    </row>
    <row r="28" spans="2:48" ht="24.75" customHeight="1">
      <c r="B28" s="285" t="s">
        <v>7</v>
      </c>
      <c r="C28" s="286"/>
      <c r="D28" s="286"/>
      <c r="E28" s="286"/>
      <c r="F28" s="286"/>
      <c r="G28" s="286"/>
      <c r="H28" s="286"/>
      <c r="I28" s="286"/>
      <c r="J28" s="286"/>
      <c r="K28" s="286"/>
      <c r="L28" s="286"/>
      <c r="M28" s="286"/>
      <c r="N28" s="287"/>
      <c r="O28" s="283" t="s">
        <v>178</v>
      </c>
      <c r="P28" s="284"/>
      <c r="Q28" s="284"/>
      <c r="R28" s="284"/>
      <c r="S28" s="280"/>
      <c r="T28" s="280"/>
      <c r="U28" s="280"/>
      <c r="V28" s="280"/>
      <c r="W28" s="280"/>
      <c r="X28" s="280"/>
      <c r="Y28" s="280"/>
      <c r="Z28" s="280"/>
      <c r="AA28" s="280"/>
      <c r="AB28" s="281" t="s">
        <v>30</v>
      </c>
      <c r="AC28" s="281"/>
      <c r="AD28" s="281"/>
      <c r="AE28" s="282"/>
      <c r="AF28" s="283" t="s">
        <v>179</v>
      </c>
      <c r="AG28" s="284"/>
      <c r="AH28" s="284"/>
      <c r="AI28" s="284"/>
      <c r="AJ28" s="280"/>
      <c r="AK28" s="280"/>
      <c r="AL28" s="280"/>
      <c r="AM28" s="280"/>
      <c r="AN28" s="280"/>
      <c r="AO28" s="280"/>
      <c r="AP28" s="280"/>
      <c r="AQ28" s="280"/>
      <c r="AR28" s="280"/>
      <c r="AS28" s="281" t="s">
        <v>30</v>
      </c>
      <c r="AT28" s="281"/>
      <c r="AU28" s="281"/>
      <c r="AV28" s="282"/>
    </row>
    <row r="29" spans="2:48" ht="24.75" customHeight="1">
      <c r="B29" s="285" t="s">
        <v>14</v>
      </c>
      <c r="C29" s="286"/>
      <c r="D29" s="286"/>
      <c r="E29" s="286"/>
      <c r="F29" s="286"/>
      <c r="G29" s="286"/>
      <c r="H29" s="286"/>
      <c r="I29" s="286"/>
      <c r="J29" s="286"/>
      <c r="K29" s="286"/>
      <c r="L29" s="286"/>
      <c r="M29" s="286"/>
      <c r="N29" s="287"/>
      <c r="O29" s="283" t="s">
        <v>178</v>
      </c>
      <c r="P29" s="284"/>
      <c r="Q29" s="284"/>
      <c r="R29" s="284"/>
      <c r="S29" s="280"/>
      <c r="T29" s="280"/>
      <c r="U29" s="280"/>
      <c r="V29" s="280"/>
      <c r="W29" s="280"/>
      <c r="X29" s="280"/>
      <c r="Y29" s="280"/>
      <c r="Z29" s="280"/>
      <c r="AA29" s="280"/>
      <c r="AB29" s="281" t="s">
        <v>34</v>
      </c>
      <c r="AC29" s="281"/>
      <c r="AD29" s="281"/>
      <c r="AE29" s="282"/>
      <c r="AF29" s="283" t="s">
        <v>179</v>
      </c>
      <c r="AG29" s="284"/>
      <c r="AH29" s="284"/>
      <c r="AI29" s="284"/>
      <c r="AJ29" s="280"/>
      <c r="AK29" s="280"/>
      <c r="AL29" s="280"/>
      <c r="AM29" s="280"/>
      <c r="AN29" s="280"/>
      <c r="AO29" s="280"/>
      <c r="AP29" s="280"/>
      <c r="AQ29" s="280"/>
      <c r="AR29" s="280"/>
      <c r="AS29" s="281" t="s">
        <v>34</v>
      </c>
      <c r="AT29" s="281"/>
      <c r="AU29" s="281"/>
      <c r="AV29" s="282"/>
    </row>
    <row r="30" spans="2:48" ht="24.75" customHeight="1">
      <c r="B30" s="285" t="s">
        <v>15</v>
      </c>
      <c r="C30" s="286"/>
      <c r="D30" s="286"/>
      <c r="E30" s="286"/>
      <c r="F30" s="286"/>
      <c r="G30" s="286"/>
      <c r="H30" s="286"/>
      <c r="I30" s="286"/>
      <c r="J30" s="286"/>
      <c r="K30" s="286"/>
      <c r="L30" s="286"/>
      <c r="M30" s="286"/>
      <c r="N30" s="287"/>
      <c r="O30" s="283" t="s">
        <v>178</v>
      </c>
      <c r="P30" s="284"/>
      <c r="Q30" s="284"/>
      <c r="R30" s="284"/>
      <c r="S30" s="280"/>
      <c r="T30" s="280"/>
      <c r="U30" s="280"/>
      <c r="V30" s="280"/>
      <c r="W30" s="280"/>
      <c r="X30" s="280"/>
      <c r="Y30" s="280"/>
      <c r="Z30" s="280"/>
      <c r="AA30" s="280"/>
      <c r="AB30" s="281" t="s">
        <v>30</v>
      </c>
      <c r="AC30" s="281"/>
      <c r="AD30" s="281"/>
      <c r="AE30" s="282"/>
      <c r="AF30" s="283" t="s">
        <v>179</v>
      </c>
      <c r="AG30" s="284"/>
      <c r="AH30" s="284"/>
      <c r="AI30" s="284"/>
      <c r="AJ30" s="280"/>
      <c r="AK30" s="280"/>
      <c r="AL30" s="280"/>
      <c r="AM30" s="280"/>
      <c r="AN30" s="280"/>
      <c r="AO30" s="280"/>
      <c r="AP30" s="280"/>
      <c r="AQ30" s="280"/>
      <c r="AR30" s="280"/>
      <c r="AS30" s="281" t="s">
        <v>30</v>
      </c>
      <c r="AT30" s="281"/>
      <c r="AU30" s="281"/>
      <c r="AV30" s="282"/>
    </row>
    <row r="31" spans="2:48" ht="24.75" customHeight="1">
      <c r="B31" s="294" t="s">
        <v>19</v>
      </c>
      <c r="C31" s="295"/>
      <c r="D31" s="295"/>
      <c r="E31" s="295"/>
      <c r="F31" s="295"/>
      <c r="G31" s="295"/>
      <c r="H31" s="295"/>
      <c r="I31" s="295"/>
      <c r="J31" s="295"/>
      <c r="K31" s="295"/>
      <c r="L31" s="295"/>
      <c r="M31" s="295"/>
      <c r="N31" s="296"/>
      <c r="O31" s="238" t="s">
        <v>178</v>
      </c>
      <c r="P31" s="239"/>
      <c r="Q31" s="239"/>
      <c r="R31" s="239"/>
      <c r="S31" s="276"/>
      <c r="T31" s="276"/>
      <c r="U31" s="276"/>
      <c r="V31" s="276"/>
      <c r="W31" s="276"/>
      <c r="X31" s="276"/>
      <c r="Y31" s="276"/>
      <c r="Z31" s="276"/>
      <c r="AA31" s="276"/>
      <c r="AB31" s="297" t="s">
        <v>30</v>
      </c>
      <c r="AC31" s="297"/>
      <c r="AD31" s="297"/>
      <c r="AE31" s="298"/>
      <c r="AF31" s="238" t="s">
        <v>179</v>
      </c>
      <c r="AG31" s="239"/>
      <c r="AH31" s="239"/>
      <c r="AI31" s="239"/>
      <c r="AJ31" s="276"/>
      <c r="AK31" s="276"/>
      <c r="AL31" s="276"/>
      <c r="AM31" s="276"/>
      <c r="AN31" s="276"/>
      <c r="AO31" s="276"/>
      <c r="AP31" s="276"/>
      <c r="AQ31" s="276"/>
      <c r="AR31" s="276"/>
      <c r="AS31" s="297" t="s">
        <v>30</v>
      </c>
      <c r="AT31" s="297"/>
      <c r="AU31" s="297"/>
      <c r="AV31" s="298"/>
    </row>
    <row r="32" spans="2:48" ht="33.75" customHeight="1">
      <c r="B32" s="294" t="s">
        <v>16</v>
      </c>
      <c r="C32" s="295"/>
      <c r="D32" s="295"/>
      <c r="E32" s="295"/>
      <c r="F32" s="295"/>
      <c r="G32" s="295"/>
      <c r="H32" s="295"/>
      <c r="I32" s="295"/>
      <c r="J32" s="295"/>
      <c r="K32" s="295"/>
      <c r="L32" s="295"/>
      <c r="M32" s="295"/>
      <c r="N32" s="296"/>
      <c r="O32" s="304"/>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6"/>
    </row>
    <row r="33" spans="2:48" ht="21.75" customHeight="1">
      <c r="B33" s="285" t="s">
        <v>8</v>
      </c>
      <c r="C33" s="286"/>
      <c r="D33" s="286"/>
      <c r="E33" s="286"/>
      <c r="F33" s="286"/>
      <c r="G33" s="286"/>
      <c r="H33" s="286"/>
      <c r="I33" s="286"/>
      <c r="J33" s="286"/>
      <c r="K33" s="286"/>
      <c r="L33" s="286"/>
      <c r="M33" s="286"/>
      <c r="N33" s="287"/>
      <c r="O33" s="304"/>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6"/>
    </row>
    <row r="34" spans="2:48" ht="18" customHeight="1">
      <c r="B34" s="184" t="s">
        <v>2</v>
      </c>
      <c r="C34" s="307"/>
      <c r="D34" s="307"/>
      <c r="E34" s="307"/>
      <c r="F34" s="307"/>
      <c r="G34" s="307"/>
      <c r="H34" s="307"/>
      <c r="I34" s="307"/>
      <c r="J34" s="307"/>
      <c r="K34" s="307"/>
      <c r="L34" s="307"/>
      <c r="M34" s="307"/>
      <c r="N34" s="308"/>
      <c r="O34" s="288" t="s">
        <v>88</v>
      </c>
      <c r="P34" s="289"/>
      <c r="Q34" s="289"/>
      <c r="R34" s="289"/>
      <c r="S34" s="289"/>
      <c r="T34" s="290"/>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91"/>
    </row>
    <row r="35" spans="2:48" ht="18" customHeight="1">
      <c r="B35" s="309"/>
      <c r="C35" s="310"/>
      <c r="D35" s="310"/>
      <c r="E35" s="310"/>
      <c r="F35" s="310"/>
      <c r="G35" s="310"/>
      <c r="H35" s="310"/>
      <c r="I35" s="310"/>
      <c r="J35" s="310"/>
      <c r="K35" s="310"/>
      <c r="L35" s="310"/>
      <c r="M35" s="310"/>
      <c r="N35" s="311"/>
      <c r="O35" s="292" t="s">
        <v>46</v>
      </c>
      <c r="P35" s="293"/>
      <c r="Q35" s="293"/>
      <c r="R35" s="293"/>
      <c r="S35" s="293"/>
      <c r="T35" s="293"/>
      <c r="U35" s="293"/>
      <c r="V35" s="293"/>
      <c r="W35" s="293"/>
      <c r="X35" s="293"/>
      <c r="Y35" s="293"/>
      <c r="Z35" s="293"/>
      <c r="AA35" s="293"/>
      <c r="AB35" s="293"/>
      <c r="AC35" s="293"/>
      <c r="AD35" s="293"/>
      <c r="AE35" s="293"/>
      <c r="AF35" s="293"/>
      <c r="AG35" s="327" t="s">
        <v>0</v>
      </c>
      <c r="AH35" s="327"/>
      <c r="AI35" s="327"/>
      <c r="AJ35" s="327"/>
      <c r="AK35" s="327"/>
      <c r="AL35" s="328"/>
      <c r="AM35" s="328"/>
      <c r="AN35" s="328"/>
      <c r="AO35" s="328"/>
      <c r="AP35" s="328"/>
      <c r="AQ35" s="328"/>
      <c r="AR35" s="328"/>
      <c r="AS35" s="328"/>
      <c r="AT35" s="328"/>
      <c r="AU35" s="328"/>
      <c r="AV35" s="329"/>
    </row>
    <row r="36" spans="2:48" ht="18" customHeight="1">
      <c r="B36" s="184" t="s">
        <v>3</v>
      </c>
      <c r="C36" s="185"/>
      <c r="D36" s="185"/>
      <c r="E36" s="185"/>
      <c r="F36" s="185"/>
      <c r="G36" s="185"/>
      <c r="H36" s="185"/>
      <c r="I36" s="185"/>
      <c r="J36" s="185"/>
      <c r="K36" s="185"/>
      <c r="L36" s="185"/>
      <c r="M36" s="185"/>
      <c r="N36" s="186"/>
      <c r="O36" s="330" t="s">
        <v>88</v>
      </c>
      <c r="P36" s="331"/>
      <c r="Q36" s="331"/>
      <c r="R36" s="331"/>
      <c r="S36" s="331"/>
      <c r="T36" s="331"/>
      <c r="U36" s="332"/>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91"/>
    </row>
    <row r="37" spans="2:48" ht="18" customHeight="1">
      <c r="B37" s="187"/>
      <c r="C37" s="188"/>
      <c r="D37" s="188"/>
      <c r="E37" s="188"/>
      <c r="F37" s="188"/>
      <c r="G37" s="188"/>
      <c r="H37" s="188"/>
      <c r="I37" s="188"/>
      <c r="J37" s="188"/>
      <c r="K37" s="188"/>
      <c r="L37" s="188"/>
      <c r="M37" s="188"/>
      <c r="N37" s="189"/>
      <c r="O37" s="299" t="s">
        <v>46</v>
      </c>
      <c r="P37" s="300"/>
      <c r="Q37" s="300"/>
      <c r="R37" s="300"/>
      <c r="S37" s="300"/>
      <c r="T37" s="300"/>
      <c r="U37" s="300"/>
      <c r="V37" s="300"/>
      <c r="W37" s="300"/>
      <c r="X37" s="300"/>
      <c r="Y37" s="300"/>
      <c r="Z37" s="300"/>
      <c r="AA37" s="300"/>
      <c r="AB37" s="300"/>
      <c r="AC37" s="300"/>
      <c r="AD37" s="300"/>
      <c r="AE37" s="300"/>
      <c r="AF37" s="300"/>
      <c r="AG37" s="301" t="s">
        <v>0</v>
      </c>
      <c r="AH37" s="301"/>
      <c r="AI37" s="301"/>
      <c r="AJ37" s="301"/>
      <c r="AK37" s="301"/>
      <c r="AL37" s="302"/>
      <c r="AM37" s="302"/>
      <c r="AN37" s="302"/>
      <c r="AO37" s="302"/>
      <c r="AP37" s="302"/>
      <c r="AQ37" s="302"/>
      <c r="AR37" s="302"/>
      <c r="AS37" s="302"/>
      <c r="AT37" s="302"/>
      <c r="AU37" s="302"/>
      <c r="AV37" s="303"/>
    </row>
    <row r="38" spans="2:48" ht="18" customHeight="1">
      <c r="B38" s="231" t="s">
        <v>1</v>
      </c>
      <c r="C38" s="312"/>
      <c r="D38" s="312"/>
      <c r="E38" s="312"/>
      <c r="F38" s="312"/>
      <c r="G38" s="312"/>
      <c r="H38" s="312"/>
      <c r="I38" s="312"/>
      <c r="J38" s="312"/>
      <c r="K38" s="312"/>
      <c r="L38" s="312"/>
      <c r="M38" s="312"/>
      <c r="N38" s="313"/>
      <c r="O38" s="318"/>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20"/>
    </row>
    <row r="39" spans="2:48" ht="18" customHeight="1">
      <c r="B39" s="314"/>
      <c r="C39" s="312"/>
      <c r="D39" s="312"/>
      <c r="E39" s="312"/>
      <c r="F39" s="312"/>
      <c r="G39" s="312"/>
      <c r="H39" s="312"/>
      <c r="I39" s="312"/>
      <c r="J39" s="312"/>
      <c r="K39" s="312"/>
      <c r="L39" s="312"/>
      <c r="M39" s="312"/>
      <c r="N39" s="313"/>
      <c r="O39" s="321"/>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3"/>
    </row>
    <row r="40" spans="2:48" ht="18" customHeight="1">
      <c r="B40" s="314"/>
      <c r="C40" s="312"/>
      <c r="D40" s="312"/>
      <c r="E40" s="312"/>
      <c r="F40" s="312"/>
      <c r="G40" s="312"/>
      <c r="H40" s="312"/>
      <c r="I40" s="312"/>
      <c r="J40" s="312"/>
      <c r="K40" s="312"/>
      <c r="L40" s="312"/>
      <c r="M40" s="312"/>
      <c r="N40" s="313"/>
      <c r="O40" s="321"/>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3"/>
    </row>
    <row r="41" spans="2:48" ht="18" customHeight="1">
      <c r="B41" s="314"/>
      <c r="C41" s="312"/>
      <c r="D41" s="312"/>
      <c r="E41" s="312"/>
      <c r="F41" s="312"/>
      <c r="G41" s="312"/>
      <c r="H41" s="312"/>
      <c r="I41" s="312"/>
      <c r="J41" s="312"/>
      <c r="K41" s="312"/>
      <c r="L41" s="312"/>
      <c r="M41" s="312"/>
      <c r="N41" s="313"/>
      <c r="O41" s="80"/>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2"/>
    </row>
    <row r="42" spans="2:48" ht="18" customHeight="1">
      <c r="B42" s="315"/>
      <c r="C42" s="316"/>
      <c r="D42" s="316"/>
      <c r="E42" s="316"/>
      <c r="F42" s="316"/>
      <c r="G42" s="316"/>
      <c r="H42" s="316"/>
      <c r="I42" s="316"/>
      <c r="J42" s="316"/>
      <c r="K42" s="316"/>
      <c r="L42" s="316"/>
      <c r="M42" s="316"/>
      <c r="N42" s="317"/>
      <c r="O42" s="324"/>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6"/>
    </row>
  </sheetData>
  <sheetProtection/>
  <mergeCells count="164">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B14:N15"/>
    <mergeCell ref="O14:AV15"/>
    <mergeCell ref="B16:G21"/>
    <mergeCell ref="H16:N16"/>
    <mergeCell ref="O16:R16"/>
    <mergeCell ref="S16:AA16"/>
    <mergeCell ref="AB16:AE16"/>
    <mergeCell ref="AF16:AI16"/>
    <mergeCell ref="AJ16:AR16"/>
    <mergeCell ref="AS16:AV16"/>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AV1"/>
    <mergeCell ref="B3:N3"/>
    <mergeCell ref="O3:AV3"/>
    <mergeCell ref="B4:N4"/>
    <mergeCell ref="O4:AV4"/>
    <mergeCell ref="B5:N5"/>
    <mergeCell ref="O5:AL5"/>
    <mergeCell ref="AM5:AQ5"/>
    <mergeCell ref="AR5:AV5"/>
  </mergeCells>
  <dataValidations count="2">
    <dataValidation type="list" allowBlank="1" showInputMessage="1" showErrorMessage="1" sqref="AB17:AE17">
      <formula1>"kＷ,Ａ,kＶA"</formula1>
    </dataValidation>
    <dataValidation type="list" allowBlank="1" showInputMessage="1" showErrorMessage="1" sqref="AS17:AV17">
      <formula1>"kＷ,Ａ,kＶＡ"</formula1>
    </dataValidation>
  </dataValidations>
  <printOptions horizontalCentered="1"/>
  <pageMargins left="0.3937007874015748" right="0.3937007874015748" top="0.41" bottom="0.26" header="0.35" footer="0.2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AV52"/>
  <sheetViews>
    <sheetView view="pageBreakPreview" zoomScale="85" zoomScaleSheetLayoutView="85" zoomScalePageLayoutView="0" workbookViewId="0" topLeftCell="A1">
      <selection activeCell="BH14" sqref="BH14"/>
    </sheetView>
  </sheetViews>
  <sheetFormatPr defaultColWidth="9.00390625" defaultRowHeight="18" customHeight="1"/>
  <cols>
    <col min="1" max="1" width="2.125" style="13" customWidth="1"/>
    <col min="2" max="14" width="2.375" style="13" customWidth="1"/>
    <col min="15" max="47" width="2.00390625" style="13" customWidth="1"/>
    <col min="48" max="48" width="1.875" style="13" customWidth="1"/>
    <col min="49" max="61" width="2.125" style="13" customWidth="1"/>
    <col min="62" max="16384" width="9.00390625" style="13" customWidth="1"/>
  </cols>
  <sheetData>
    <row r="1" spans="2:48" ht="18" customHeight="1">
      <c r="B1" s="333" t="s">
        <v>167</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45:48" ht="9.75" customHeight="1">
      <c r="AS2" s="16"/>
      <c r="AT2" s="16"/>
      <c r="AU2" s="16"/>
      <c r="AV2" s="15"/>
    </row>
    <row r="3" spans="2:48" ht="15" customHeight="1">
      <c r="B3" s="165" t="s">
        <v>119</v>
      </c>
      <c r="C3" s="166"/>
      <c r="D3" s="166"/>
      <c r="E3" s="166"/>
      <c r="F3" s="166"/>
      <c r="G3" s="166"/>
      <c r="H3" s="166"/>
      <c r="I3" s="166"/>
      <c r="J3" s="166"/>
      <c r="K3" s="166"/>
      <c r="L3" s="166"/>
      <c r="M3" s="166"/>
      <c r="N3" s="167"/>
      <c r="O3" s="335"/>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7"/>
    </row>
    <row r="4" spans="2:48" ht="21" customHeight="1">
      <c r="B4" s="171" t="s">
        <v>271</v>
      </c>
      <c r="C4" s="172"/>
      <c r="D4" s="172"/>
      <c r="E4" s="172"/>
      <c r="F4" s="172"/>
      <c r="G4" s="172"/>
      <c r="H4" s="172"/>
      <c r="I4" s="172"/>
      <c r="J4" s="172"/>
      <c r="K4" s="172"/>
      <c r="L4" s="172"/>
      <c r="M4" s="172"/>
      <c r="N4" s="173"/>
      <c r="O4" s="227"/>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9"/>
    </row>
    <row r="5" spans="2:48" ht="18" customHeight="1">
      <c r="B5" s="338" t="s">
        <v>168</v>
      </c>
      <c r="C5" s="339"/>
      <c r="D5" s="339"/>
      <c r="E5" s="339"/>
      <c r="F5" s="339"/>
      <c r="G5" s="339"/>
      <c r="H5" s="339"/>
      <c r="I5" s="339"/>
      <c r="J5" s="339"/>
      <c r="K5" s="339"/>
      <c r="L5" s="339"/>
      <c r="M5" s="339"/>
      <c r="N5" s="340"/>
      <c r="O5" s="341"/>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3"/>
    </row>
    <row r="6" spans="2:48" ht="15.75" customHeight="1">
      <c r="B6" s="344" t="s">
        <v>116</v>
      </c>
      <c r="C6" s="345"/>
      <c r="D6" s="345"/>
      <c r="E6" s="345"/>
      <c r="F6" s="345"/>
      <c r="G6" s="345"/>
      <c r="H6" s="345"/>
      <c r="I6" s="345"/>
      <c r="J6" s="345"/>
      <c r="K6" s="345"/>
      <c r="L6" s="345"/>
      <c r="M6" s="345"/>
      <c r="N6" s="346"/>
      <c r="O6" s="200" t="s">
        <v>272</v>
      </c>
      <c r="P6" s="201"/>
      <c r="Q6" s="350"/>
      <c r="R6" s="350"/>
      <c r="S6" s="350"/>
      <c r="T6" s="350"/>
      <c r="U6" s="350"/>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2"/>
    </row>
    <row r="7" spans="2:48" ht="19.5" customHeight="1">
      <c r="B7" s="347"/>
      <c r="C7" s="348"/>
      <c r="D7" s="348"/>
      <c r="E7" s="348"/>
      <c r="F7" s="348"/>
      <c r="G7" s="348"/>
      <c r="H7" s="348"/>
      <c r="I7" s="348"/>
      <c r="J7" s="348"/>
      <c r="K7" s="348"/>
      <c r="L7" s="348"/>
      <c r="M7" s="348"/>
      <c r="N7" s="349"/>
      <c r="O7" s="171"/>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3"/>
    </row>
    <row r="8" spans="2:48" ht="17.25" customHeight="1">
      <c r="B8" s="344" t="s">
        <v>114</v>
      </c>
      <c r="C8" s="351"/>
      <c r="D8" s="351"/>
      <c r="E8" s="351"/>
      <c r="F8" s="351"/>
      <c r="G8" s="351"/>
      <c r="H8" s="351"/>
      <c r="I8" s="351"/>
      <c r="J8" s="351"/>
      <c r="K8" s="351"/>
      <c r="L8" s="351"/>
      <c r="M8" s="351"/>
      <c r="N8" s="352"/>
      <c r="O8" s="356"/>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8"/>
    </row>
    <row r="9" spans="2:48" ht="17.25" customHeight="1">
      <c r="B9" s="353"/>
      <c r="C9" s="354"/>
      <c r="D9" s="354"/>
      <c r="E9" s="354"/>
      <c r="F9" s="354"/>
      <c r="G9" s="354"/>
      <c r="H9" s="354"/>
      <c r="I9" s="354"/>
      <c r="J9" s="354"/>
      <c r="K9" s="354"/>
      <c r="L9" s="354"/>
      <c r="M9" s="354"/>
      <c r="N9" s="355"/>
      <c r="O9" s="359"/>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1"/>
    </row>
    <row r="10" spans="2:48" ht="15.75" customHeight="1">
      <c r="B10" s="362" t="s">
        <v>80</v>
      </c>
      <c r="C10" s="351"/>
      <c r="D10" s="351"/>
      <c r="E10" s="351"/>
      <c r="F10" s="351"/>
      <c r="G10" s="351"/>
      <c r="H10" s="351"/>
      <c r="I10" s="351"/>
      <c r="J10" s="351"/>
      <c r="K10" s="351"/>
      <c r="L10" s="351"/>
      <c r="M10" s="351"/>
      <c r="N10" s="352"/>
      <c r="O10" s="200" t="s">
        <v>78</v>
      </c>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2"/>
    </row>
    <row r="11" spans="2:48" ht="15.75" customHeight="1">
      <c r="B11" s="353"/>
      <c r="C11" s="354"/>
      <c r="D11" s="354"/>
      <c r="E11" s="354"/>
      <c r="F11" s="354"/>
      <c r="G11" s="354"/>
      <c r="H11" s="354"/>
      <c r="I11" s="354"/>
      <c r="J11" s="354"/>
      <c r="K11" s="354"/>
      <c r="L11" s="354"/>
      <c r="M11" s="354"/>
      <c r="N11" s="355"/>
      <c r="O11" s="171"/>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3"/>
    </row>
    <row r="12" spans="2:48" ht="18" customHeight="1">
      <c r="B12" s="363" t="s">
        <v>83</v>
      </c>
      <c r="C12" s="364"/>
      <c r="D12" s="364"/>
      <c r="E12" s="364"/>
      <c r="F12" s="364"/>
      <c r="G12" s="364"/>
      <c r="H12" s="364"/>
      <c r="I12" s="364"/>
      <c r="J12" s="364"/>
      <c r="K12" s="364"/>
      <c r="L12" s="364"/>
      <c r="M12" s="364"/>
      <c r="N12" s="365"/>
      <c r="O12" s="213"/>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6"/>
    </row>
    <row r="13" spans="2:48" ht="18" customHeight="1">
      <c r="B13" s="366"/>
      <c r="C13" s="367"/>
      <c r="D13" s="367"/>
      <c r="E13" s="367"/>
      <c r="F13" s="367"/>
      <c r="G13" s="367"/>
      <c r="H13" s="367"/>
      <c r="I13" s="367"/>
      <c r="J13" s="367"/>
      <c r="K13" s="367"/>
      <c r="L13" s="367"/>
      <c r="M13" s="367"/>
      <c r="N13" s="368"/>
      <c r="O13" s="227"/>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9"/>
    </row>
    <row r="14" spans="2:48" ht="18" customHeight="1">
      <c r="B14" s="165" t="s">
        <v>169</v>
      </c>
      <c r="C14" s="166"/>
      <c r="D14" s="166"/>
      <c r="E14" s="166"/>
      <c r="F14" s="166"/>
      <c r="G14" s="166"/>
      <c r="H14" s="166"/>
      <c r="I14" s="166"/>
      <c r="J14" s="166"/>
      <c r="K14" s="166"/>
      <c r="L14" s="166"/>
      <c r="M14" s="166"/>
      <c r="N14" s="167"/>
      <c r="O14" s="213" t="s">
        <v>78</v>
      </c>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6"/>
    </row>
    <row r="15" spans="2:48" ht="18" customHeight="1">
      <c r="B15" s="222"/>
      <c r="C15" s="223"/>
      <c r="D15" s="223"/>
      <c r="E15" s="223"/>
      <c r="F15" s="223"/>
      <c r="G15" s="223"/>
      <c r="H15" s="223"/>
      <c r="I15" s="223"/>
      <c r="J15" s="223"/>
      <c r="K15" s="223"/>
      <c r="L15" s="223"/>
      <c r="M15" s="223"/>
      <c r="N15" s="224"/>
      <c r="O15" s="227"/>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9"/>
    </row>
    <row r="16" spans="2:48" ht="24.75" customHeight="1">
      <c r="B16" s="369" t="s">
        <v>113</v>
      </c>
      <c r="C16" s="370"/>
      <c r="D16" s="370"/>
      <c r="E16" s="370"/>
      <c r="F16" s="370"/>
      <c r="G16" s="371"/>
      <c r="H16" s="373" t="s">
        <v>112</v>
      </c>
      <c r="I16" s="374"/>
      <c r="J16" s="374"/>
      <c r="K16" s="374"/>
      <c r="L16" s="374"/>
      <c r="M16" s="374"/>
      <c r="N16" s="375"/>
      <c r="O16" s="376" t="s">
        <v>12</v>
      </c>
      <c r="P16" s="377"/>
      <c r="Q16" s="377"/>
      <c r="R16" s="377"/>
      <c r="S16" s="378"/>
      <c r="T16" s="378"/>
      <c r="U16" s="378"/>
      <c r="V16" s="378"/>
      <c r="W16" s="378"/>
      <c r="X16" s="378"/>
      <c r="Y16" s="378"/>
      <c r="Z16" s="378"/>
      <c r="AA16" s="378"/>
      <c r="AB16" s="379" t="s">
        <v>273</v>
      </c>
      <c r="AC16" s="379"/>
      <c r="AD16" s="379"/>
      <c r="AE16" s="380"/>
      <c r="AF16" s="376" t="s">
        <v>13</v>
      </c>
      <c r="AG16" s="377"/>
      <c r="AH16" s="377"/>
      <c r="AI16" s="377"/>
      <c r="AJ16" s="378"/>
      <c r="AK16" s="378"/>
      <c r="AL16" s="378"/>
      <c r="AM16" s="378"/>
      <c r="AN16" s="378"/>
      <c r="AO16" s="378"/>
      <c r="AP16" s="378"/>
      <c r="AQ16" s="378"/>
      <c r="AR16" s="378"/>
      <c r="AS16" s="379" t="s">
        <v>273</v>
      </c>
      <c r="AT16" s="379"/>
      <c r="AU16" s="379"/>
      <c r="AV16" s="380"/>
    </row>
    <row r="17" spans="2:48" ht="24.75" customHeight="1">
      <c r="B17" s="369"/>
      <c r="C17" s="370"/>
      <c r="D17" s="370"/>
      <c r="E17" s="370"/>
      <c r="F17" s="370"/>
      <c r="G17" s="371"/>
      <c r="H17" s="381" t="s">
        <v>111</v>
      </c>
      <c r="I17" s="382"/>
      <c r="J17" s="382"/>
      <c r="K17" s="382"/>
      <c r="L17" s="382"/>
      <c r="M17" s="382"/>
      <c r="N17" s="383"/>
      <c r="O17" s="384" t="s">
        <v>12</v>
      </c>
      <c r="P17" s="385"/>
      <c r="Q17" s="385"/>
      <c r="R17" s="385"/>
      <c r="S17" s="386"/>
      <c r="T17" s="386"/>
      <c r="U17" s="386"/>
      <c r="V17" s="386"/>
      <c r="W17" s="386"/>
      <c r="X17" s="386"/>
      <c r="Y17" s="386"/>
      <c r="Z17" s="386"/>
      <c r="AA17" s="386"/>
      <c r="AB17" s="391"/>
      <c r="AC17" s="391"/>
      <c r="AD17" s="391"/>
      <c r="AE17" s="392"/>
      <c r="AF17" s="384" t="s">
        <v>13</v>
      </c>
      <c r="AG17" s="385"/>
      <c r="AH17" s="385"/>
      <c r="AI17" s="385"/>
      <c r="AJ17" s="386"/>
      <c r="AK17" s="386"/>
      <c r="AL17" s="386"/>
      <c r="AM17" s="386"/>
      <c r="AN17" s="386"/>
      <c r="AO17" s="386"/>
      <c r="AP17" s="386"/>
      <c r="AQ17" s="386"/>
      <c r="AR17" s="386"/>
      <c r="AS17" s="391"/>
      <c r="AT17" s="391"/>
      <c r="AU17" s="391"/>
      <c r="AV17" s="392"/>
    </row>
    <row r="18" spans="2:48" ht="24.75" customHeight="1">
      <c r="B18" s="369"/>
      <c r="C18" s="370"/>
      <c r="D18" s="370"/>
      <c r="E18" s="370"/>
      <c r="F18" s="370"/>
      <c r="G18" s="371"/>
      <c r="H18" s="381" t="s">
        <v>109</v>
      </c>
      <c r="I18" s="382"/>
      <c r="J18" s="382"/>
      <c r="K18" s="382"/>
      <c r="L18" s="382"/>
      <c r="M18" s="382"/>
      <c r="N18" s="383"/>
      <c r="O18" s="384" t="s">
        <v>12</v>
      </c>
      <c r="P18" s="385"/>
      <c r="Q18" s="385"/>
      <c r="R18" s="385"/>
      <c r="S18" s="386" t="s">
        <v>274</v>
      </c>
      <c r="T18" s="386"/>
      <c r="U18" s="386"/>
      <c r="V18" s="386"/>
      <c r="W18" s="386"/>
      <c r="X18" s="386"/>
      <c r="Y18" s="386"/>
      <c r="Z18" s="386"/>
      <c r="AA18" s="386"/>
      <c r="AB18" s="387" t="s">
        <v>275</v>
      </c>
      <c r="AC18" s="387"/>
      <c r="AD18" s="387"/>
      <c r="AE18" s="388"/>
      <c r="AF18" s="384" t="s">
        <v>13</v>
      </c>
      <c r="AG18" s="385"/>
      <c r="AH18" s="385"/>
      <c r="AI18" s="385"/>
      <c r="AJ18" s="386" t="s">
        <v>274</v>
      </c>
      <c r="AK18" s="386"/>
      <c r="AL18" s="386"/>
      <c r="AM18" s="386"/>
      <c r="AN18" s="386"/>
      <c r="AO18" s="386"/>
      <c r="AP18" s="386"/>
      <c r="AQ18" s="386"/>
      <c r="AR18" s="386"/>
      <c r="AS18" s="387" t="s">
        <v>275</v>
      </c>
      <c r="AT18" s="387"/>
      <c r="AU18" s="387"/>
      <c r="AV18" s="388"/>
    </row>
    <row r="19" spans="2:48" ht="24.75" customHeight="1">
      <c r="B19" s="353"/>
      <c r="C19" s="354"/>
      <c r="D19" s="354"/>
      <c r="E19" s="354"/>
      <c r="F19" s="354"/>
      <c r="G19" s="372"/>
      <c r="H19" s="393" t="s">
        <v>82</v>
      </c>
      <c r="I19" s="394"/>
      <c r="J19" s="394"/>
      <c r="K19" s="394"/>
      <c r="L19" s="394"/>
      <c r="M19" s="394"/>
      <c r="N19" s="395"/>
      <c r="O19" s="396" t="s">
        <v>12</v>
      </c>
      <c r="P19" s="397"/>
      <c r="Q19" s="397"/>
      <c r="R19" s="397"/>
      <c r="S19" s="386" t="s">
        <v>274</v>
      </c>
      <c r="T19" s="386"/>
      <c r="U19" s="386"/>
      <c r="V19" s="386"/>
      <c r="W19" s="386"/>
      <c r="X19" s="386"/>
      <c r="Y19" s="386"/>
      <c r="Z19" s="386"/>
      <c r="AA19" s="386"/>
      <c r="AB19" s="389" t="s">
        <v>275</v>
      </c>
      <c r="AC19" s="389"/>
      <c r="AD19" s="389"/>
      <c r="AE19" s="390"/>
      <c r="AF19" s="396" t="s">
        <v>13</v>
      </c>
      <c r="AG19" s="397"/>
      <c r="AH19" s="397"/>
      <c r="AI19" s="397"/>
      <c r="AJ19" s="386" t="s">
        <v>274</v>
      </c>
      <c r="AK19" s="386"/>
      <c r="AL19" s="386"/>
      <c r="AM19" s="386"/>
      <c r="AN19" s="386"/>
      <c r="AO19" s="386"/>
      <c r="AP19" s="386"/>
      <c r="AQ19" s="386"/>
      <c r="AR19" s="386"/>
      <c r="AS19" s="389" t="s">
        <v>275</v>
      </c>
      <c r="AT19" s="389"/>
      <c r="AU19" s="389"/>
      <c r="AV19" s="390"/>
    </row>
    <row r="20" spans="2:48" ht="24.75" customHeight="1">
      <c r="B20" s="401" t="s">
        <v>110</v>
      </c>
      <c r="C20" s="402"/>
      <c r="D20" s="402"/>
      <c r="E20" s="402"/>
      <c r="F20" s="402"/>
      <c r="G20" s="402"/>
      <c r="H20" s="402"/>
      <c r="I20" s="402"/>
      <c r="J20" s="402"/>
      <c r="K20" s="402"/>
      <c r="L20" s="402"/>
      <c r="M20" s="402"/>
      <c r="N20" s="403"/>
      <c r="O20" s="376" t="s">
        <v>12</v>
      </c>
      <c r="P20" s="377"/>
      <c r="Q20" s="377"/>
      <c r="R20" s="377"/>
      <c r="S20" s="378"/>
      <c r="T20" s="378"/>
      <c r="U20" s="378"/>
      <c r="V20" s="378"/>
      <c r="W20" s="378"/>
      <c r="X20" s="378"/>
      <c r="Y20" s="378"/>
      <c r="Z20" s="378"/>
      <c r="AA20" s="378"/>
      <c r="AB20" s="379" t="s">
        <v>273</v>
      </c>
      <c r="AC20" s="379"/>
      <c r="AD20" s="379"/>
      <c r="AE20" s="380"/>
      <c r="AF20" s="376" t="s">
        <v>13</v>
      </c>
      <c r="AG20" s="377"/>
      <c r="AH20" s="377"/>
      <c r="AI20" s="377"/>
      <c r="AJ20" s="378"/>
      <c r="AK20" s="378"/>
      <c r="AL20" s="378"/>
      <c r="AM20" s="378"/>
      <c r="AN20" s="378"/>
      <c r="AO20" s="378"/>
      <c r="AP20" s="378"/>
      <c r="AQ20" s="378"/>
      <c r="AR20" s="378"/>
      <c r="AS20" s="379" t="s">
        <v>273</v>
      </c>
      <c r="AT20" s="379"/>
      <c r="AU20" s="379"/>
      <c r="AV20" s="380"/>
    </row>
    <row r="21" spans="2:48" ht="24.75" customHeight="1">
      <c r="B21" s="344" t="s">
        <v>10</v>
      </c>
      <c r="C21" s="345"/>
      <c r="D21" s="345"/>
      <c r="E21" s="345"/>
      <c r="F21" s="345"/>
      <c r="G21" s="406"/>
      <c r="H21" s="410" t="s">
        <v>5</v>
      </c>
      <c r="I21" s="411"/>
      <c r="J21" s="411"/>
      <c r="K21" s="411"/>
      <c r="L21" s="411"/>
      <c r="M21" s="411"/>
      <c r="N21" s="412"/>
      <c r="O21" s="376" t="s">
        <v>12</v>
      </c>
      <c r="P21" s="377"/>
      <c r="Q21" s="377"/>
      <c r="R21" s="377"/>
      <c r="S21" s="378"/>
      <c r="T21" s="378"/>
      <c r="U21" s="378"/>
      <c r="V21" s="378"/>
      <c r="W21" s="378"/>
      <c r="X21" s="378"/>
      <c r="Y21" s="378"/>
      <c r="Z21" s="378"/>
      <c r="AA21" s="378"/>
      <c r="AB21" s="413" t="s">
        <v>273</v>
      </c>
      <c r="AC21" s="413"/>
      <c r="AD21" s="413"/>
      <c r="AE21" s="414"/>
      <c r="AF21" s="376" t="s">
        <v>13</v>
      </c>
      <c r="AG21" s="377"/>
      <c r="AH21" s="377"/>
      <c r="AI21" s="377"/>
      <c r="AJ21" s="378"/>
      <c r="AK21" s="378"/>
      <c r="AL21" s="378"/>
      <c r="AM21" s="378"/>
      <c r="AN21" s="378"/>
      <c r="AO21" s="378"/>
      <c r="AP21" s="378"/>
      <c r="AQ21" s="378"/>
      <c r="AR21" s="378"/>
      <c r="AS21" s="413" t="s">
        <v>273</v>
      </c>
      <c r="AT21" s="413"/>
      <c r="AU21" s="413"/>
      <c r="AV21" s="414"/>
    </row>
    <row r="22" spans="2:48" ht="24.75" customHeight="1">
      <c r="B22" s="407"/>
      <c r="C22" s="408"/>
      <c r="D22" s="408"/>
      <c r="E22" s="408"/>
      <c r="F22" s="408"/>
      <c r="G22" s="409"/>
      <c r="H22" s="398" t="s">
        <v>109</v>
      </c>
      <c r="I22" s="399"/>
      <c r="J22" s="399"/>
      <c r="K22" s="399"/>
      <c r="L22" s="399"/>
      <c r="M22" s="399"/>
      <c r="N22" s="400"/>
      <c r="O22" s="415" t="s">
        <v>12</v>
      </c>
      <c r="P22" s="416"/>
      <c r="Q22" s="416"/>
      <c r="R22" s="416"/>
      <c r="S22" s="386" t="s">
        <v>274</v>
      </c>
      <c r="T22" s="386"/>
      <c r="U22" s="386"/>
      <c r="V22" s="386"/>
      <c r="W22" s="386"/>
      <c r="X22" s="386"/>
      <c r="Y22" s="386"/>
      <c r="Z22" s="386"/>
      <c r="AA22" s="386"/>
      <c r="AB22" s="404" t="s">
        <v>275</v>
      </c>
      <c r="AC22" s="404"/>
      <c r="AD22" s="404"/>
      <c r="AE22" s="405"/>
      <c r="AF22" s="415" t="s">
        <v>13</v>
      </c>
      <c r="AG22" s="416"/>
      <c r="AH22" s="416"/>
      <c r="AI22" s="416"/>
      <c r="AJ22" s="386" t="s">
        <v>274</v>
      </c>
      <c r="AK22" s="386"/>
      <c r="AL22" s="386"/>
      <c r="AM22" s="386"/>
      <c r="AN22" s="386"/>
      <c r="AO22" s="386"/>
      <c r="AP22" s="386"/>
      <c r="AQ22" s="386"/>
      <c r="AR22" s="386"/>
      <c r="AS22" s="404" t="s">
        <v>275</v>
      </c>
      <c r="AT22" s="404"/>
      <c r="AU22" s="404"/>
      <c r="AV22" s="405"/>
    </row>
    <row r="23" spans="2:48" ht="24.75" customHeight="1">
      <c r="B23" s="407"/>
      <c r="C23" s="408"/>
      <c r="D23" s="408"/>
      <c r="E23" s="408"/>
      <c r="F23" s="408"/>
      <c r="G23" s="409"/>
      <c r="H23" s="393" t="s">
        <v>82</v>
      </c>
      <c r="I23" s="394"/>
      <c r="J23" s="394"/>
      <c r="K23" s="394"/>
      <c r="L23" s="394"/>
      <c r="M23" s="394"/>
      <c r="N23" s="395"/>
      <c r="O23" s="396" t="s">
        <v>12</v>
      </c>
      <c r="P23" s="397"/>
      <c r="Q23" s="397"/>
      <c r="R23" s="397"/>
      <c r="S23" s="386" t="s">
        <v>274</v>
      </c>
      <c r="T23" s="386"/>
      <c r="U23" s="386"/>
      <c r="V23" s="386"/>
      <c r="W23" s="386"/>
      <c r="X23" s="386"/>
      <c r="Y23" s="386"/>
      <c r="Z23" s="386"/>
      <c r="AA23" s="386"/>
      <c r="AB23" s="389" t="s">
        <v>275</v>
      </c>
      <c r="AC23" s="389"/>
      <c r="AD23" s="389"/>
      <c r="AE23" s="390"/>
      <c r="AF23" s="396" t="s">
        <v>13</v>
      </c>
      <c r="AG23" s="397"/>
      <c r="AH23" s="397"/>
      <c r="AI23" s="397"/>
      <c r="AJ23" s="386" t="s">
        <v>274</v>
      </c>
      <c r="AK23" s="386"/>
      <c r="AL23" s="386"/>
      <c r="AM23" s="386"/>
      <c r="AN23" s="386"/>
      <c r="AO23" s="386"/>
      <c r="AP23" s="386"/>
      <c r="AQ23" s="386"/>
      <c r="AR23" s="386"/>
      <c r="AS23" s="389" t="s">
        <v>275</v>
      </c>
      <c r="AT23" s="389"/>
      <c r="AU23" s="389"/>
      <c r="AV23" s="390"/>
    </row>
    <row r="24" spans="2:48" ht="24.75" customHeight="1">
      <c r="B24" s="344" t="s">
        <v>11</v>
      </c>
      <c r="C24" s="345"/>
      <c r="D24" s="345"/>
      <c r="E24" s="345"/>
      <c r="F24" s="345"/>
      <c r="G24" s="345"/>
      <c r="H24" s="410" t="s">
        <v>5</v>
      </c>
      <c r="I24" s="411"/>
      <c r="J24" s="411"/>
      <c r="K24" s="411"/>
      <c r="L24" s="411"/>
      <c r="M24" s="411"/>
      <c r="N24" s="412"/>
      <c r="O24" s="376" t="s">
        <v>12</v>
      </c>
      <c r="P24" s="377"/>
      <c r="Q24" s="377"/>
      <c r="R24" s="377"/>
      <c r="S24" s="378"/>
      <c r="T24" s="378"/>
      <c r="U24" s="378"/>
      <c r="V24" s="378"/>
      <c r="W24" s="378"/>
      <c r="X24" s="378"/>
      <c r="Y24" s="378"/>
      <c r="Z24" s="378"/>
      <c r="AA24" s="378"/>
      <c r="AB24" s="413" t="s">
        <v>273</v>
      </c>
      <c r="AC24" s="413"/>
      <c r="AD24" s="413"/>
      <c r="AE24" s="414"/>
      <c r="AF24" s="376" t="s">
        <v>13</v>
      </c>
      <c r="AG24" s="377"/>
      <c r="AH24" s="377"/>
      <c r="AI24" s="377"/>
      <c r="AJ24" s="378"/>
      <c r="AK24" s="378"/>
      <c r="AL24" s="378"/>
      <c r="AM24" s="378"/>
      <c r="AN24" s="378"/>
      <c r="AO24" s="378"/>
      <c r="AP24" s="378"/>
      <c r="AQ24" s="378"/>
      <c r="AR24" s="378"/>
      <c r="AS24" s="413" t="s">
        <v>273</v>
      </c>
      <c r="AT24" s="413"/>
      <c r="AU24" s="413"/>
      <c r="AV24" s="414"/>
    </row>
    <row r="25" spans="2:48" ht="24.75" customHeight="1">
      <c r="B25" s="407"/>
      <c r="C25" s="408"/>
      <c r="D25" s="408"/>
      <c r="E25" s="408"/>
      <c r="F25" s="408"/>
      <c r="G25" s="408"/>
      <c r="H25" s="398" t="s">
        <v>109</v>
      </c>
      <c r="I25" s="399"/>
      <c r="J25" s="399"/>
      <c r="K25" s="399"/>
      <c r="L25" s="399"/>
      <c r="M25" s="399"/>
      <c r="N25" s="400"/>
      <c r="O25" s="415" t="s">
        <v>12</v>
      </c>
      <c r="P25" s="416"/>
      <c r="Q25" s="416"/>
      <c r="R25" s="416"/>
      <c r="S25" s="386" t="s">
        <v>274</v>
      </c>
      <c r="T25" s="386"/>
      <c r="U25" s="386"/>
      <c r="V25" s="386"/>
      <c r="W25" s="386"/>
      <c r="X25" s="386"/>
      <c r="Y25" s="386"/>
      <c r="Z25" s="386"/>
      <c r="AA25" s="386"/>
      <c r="AB25" s="404" t="s">
        <v>275</v>
      </c>
      <c r="AC25" s="404"/>
      <c r="AD25" s="404"/>
      <c r="AE25" s="405"/>
      <c r="AF25" s="415" t="s">
        <v>13</v>
      </c>
      <c r="AG25" s="416"/>
      <c r="AH25" s="416"/>
      <c r="AI25" s="416"/>
      <c r="AJ25" s="386" t="s">
        <v>274</v>
      </c>
      <c r="AK25" s="386"/>
      <c r="AL25" s="386"/>
      <c r="AM25" s="386"/>
      <c r="AN25" s="386"/>
      <c r="AO25" s="386"/>
      <c r="AP25" s="386"/>
      <c r="AQ25" s="386"/>
      <c r="AR25" s="386"/>
      <c r="AS25" s="404" t="s">
        <v>275</v>
      </c>
      <c r="AT25" s="404"/>
      <c r="AU25" s="404"/>
      <c r="AV25" s="405"/>
    </row>
    <row r="26" spans="2:48" ht="24.75" customHeight="1">
      <c r="B26" s="347"/>
      <c r="C26" s="348"/>
      <c r="D26" s="348"/>
      <c r="E26" s="348"/>
      <c r="F26" s="348"/>
      <c r="G26" s="348"/>
      <c r="H26" s="393" t="s">
        <v>82</v>
      </c>
      <c r="I26" s="394"/>
      <c r="J26" s="394"/>
      <c r="K26" s="394"/>
      <c r="L26" s="394"/>
      <c r="M26" s="394"/>
      <c r="N26" s="395"/>
      <c r="O26" s="396" t="s">
        <v>12</v>
      </c>
      <c r="P26" s="397"/>
      <c r="Q26" s="397"/>
      <c r="R26" s="397"/>
      <c r="S26" s="386" t="s">
        <v>274</v>
      </c>
      <c r="T26" s="386"/>
      <c r="U26" s="386"/>
      <c r="V26" s="386"/>
      <c r="W26" s="386"/>
      <c r="X26" s="386"/>
      <c r="Y26" s="386"/>
      <c r="Z26" s="386"/>
      <c r="AA26" s="386"/>
      <c r="AB26" s="389" t="s">
        <v>275</v>
      </c>
      <c r="AC26" s="389"/>
      <c r="AD26" s="389"/>
      <c r="AE26" s="390"/>
      <c r="AF26" s="396" t="s">
        <v>13</v>
      </c>
      <c r="AG26" s="397"/>
      <c r="AH26" s="397"/>
      <c r="AI26" s="397"/>
      <c r="AJ26" s="386" t="s">
        <v>274</v>
      </c>
      <c r="AK26" s="386"/>
      <c r="AL26" s="386"/>
      <c r="AM26" s="386"/>
      <c r="AN26" s="386"/>
      <c r="AO26" s="386"/>
      <c r="AP26" s="386"/>
      <c r="AQ26" s="386"/>
      <c r="AR26" s="386"/>
      <c r="AS26" s="389" t="s">
        <v>275</v>
      </c>
      <c r="AT26" s="389"/>
      <c r="AU26" s="389"/>
      <c r="AV26" s="390"/>
    </row>
    <row r="27" spans="2:48" ht="24.75" customHeight="1">
      <c r="B27" s="417" t="s">
        <v>107</v>
      </c>
      <c r="C27" s="418"/>
      <c r="D27" s="418"/>
      <c r="E27" s="418"/>
      <c r="F27" s="418"/>
      <c r="G27" s="418"/>
      <c r="H27" s="418"/>
      <c r="I27" s="418"/>
      <c r="J27" s="418"/>
      <c r="K27" s="418"/>
      <c r="L27" s="418"/>
      <c r="M27" s="418"/>
      <c r="N27" s="419"/>
      <c r="O27" s="420" t="s">
        <v>12</v>
      </c>
      <c r="P27" s="421"/>
      <c r="Q27" s="421"/>
      <c r="R27" s="421"/>
      <c r="S27" s="422"/>
      <c r="T27" s="422"/>
      <c r="U27" s="422"/>
      <c r="V27" s="422"/>
      <c r="W27" s="422"/>
      <c r="X27" s="422"/>
      <c r="Y27" s="422"/>
      <c r="Z27" s="422"/>
      <c r="AA27" s="422"/>
      <c r="AB27" s="423" t="s">
        <v>273</v>
      </c>
      <c r="AC27" s="423"/>
      <c r="AD27" s="423"/>
      <c r="AE27" s="424"/>
      <c r="AF27" s="420" t="s">
        <v>13</v>
      </c>
      <c r="AG27" s="421"/>
      <c r="AH27" s="421"/>
      <c r="AI27" s="421"/>
      <c r="AJ27" s="422"/>
      <c r="AK27" s="422"/>
      <c r="AL27" s="422"/>
      <c r="AM27" s="422"/>
      <c r="AN27" s="422"/>
      <c r="AO27" s="422"/>
      <c r="AP27" s="422"/>
      <c r="AQ27" s="422"/>
      <c r="AR27" s="422"/>
      <c r="AS27" s="423" t="s">
        <v>273</v>
      </c>
      <c r="AT27" s="423"/>
      <c r="AU27" s="423"/>
      <c r="AV27" s="424"/>
    </row>
    <row r="28" spans="2:48" ht="24.75" customHeight="1">
      <c r="B28" s="401" t="s">
        <v>19</v>
      </c>
      <c r="C28" s="402"/>
      <c r="D28" s="402"/>
      <c r="E28" s="402"/>
      <c r="F28" s="402"/>
      <c r="G28" s="402"/>
      <c r="H28" s="402"/>
      <c r="I28" s="402"/>
      <c r="J28" s="402"/>
      <c r="K28" s="402"/>
      <c r="L28" s="402"/>
      <c r="M28" s="402"/>
      <c r="N28" s="403"/>
      <c r="O28" s="420" t="s">
        <v>12</v>
      </c>
      <c r="P28" s="421"/>
      <c r="Q28" s="421"/>
      <c r="R28" s="421"/>
      <c r="S28" s="422"/>
      <c r="T28" s="422"/>
      <c r="U28" s="422"/>
      <c r="V28" s="422"/>
      <c r="W28" s="422"/>
      <c r="X28" s="422"/>
      <c r="Y28" s="422"/>
      <c r="Z28" s="422"/>
      <c r="AA28" s="422"/>
      <c r="AB28" s="423" t="s">
        <v>273</v>
      </c>
      <c r="AC28" s="423"/>
      <c r="AD28" s="423"/>
      <c r="AE28" s="424"/>
      <c r="AF28" s="420" t="s">
        <v>13</v>
      </c>
      <c r="AG28" s="421"/>
      <c r="AH28" s="421"/>
      <c r="AI28" s="421"/>
      <c r="AJ28" s="422"/>
      <c r="AK28" s="422"/>
      <c r="AL28" s="422"/>
      <c r="AM28" s="422"/>
      <c r="AN28" s="422"/>
      <c r="AO28" s="422"/>
      <c r="AP28" s="422"/>
      <c r="AQ28" s="422"/>
      <c r="AR28" s="422"/>
      <c r="AS28" s="423" t="s">
        <v>273</v>
      </c>
      <c r="AT28" s="423"/>
      <c r="AU28" s="423"/>
      <c r="AV28" s="424"/>
    </row>
    <row r="29" spans="2:48" ht="18" customHeight="1">
      <c r="B29" s="362" t="s">
        <v>8</v>
      </c>
      <c r="C29" s="351"/>
      <c r="D29" s="351"/>
      <c r="E29" s="351"/>
      <c r="F29" s="351"/>
      <c r="G29" s="351"/>
      <c r="H29" s="351"/>
      <c r="I29" s="351"/>
      <c r="J29" s="351"/>
      <c r="K29" s="351"/>
      <c r="L29" s="351"/>
      <c r="M29" s="351"/>
      <c r="N29" s="352"/>
      <c r="O29" s="425" t="s">
        <v>78</v>
      </c>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40"/>
    </row>
    <row r="30" spans="2:48" ht="18" customHeight="1">
      <c r="B30" s="344" t="s">
        <v>105</v>
      </c>
      <c r="C30" s="426"/>
      <c r="D30" s="426"/>
      <c r="E30" s="426"/>
      <c r="F30" s="426"/>
      <c r="G30" s="426"/>
      <c r="H30" s="426"/>
      <c r="I30" s="426"/>
      <c r="J30" s="426"/>
      <c r="K30" s="426"/>
      <c r="L30" s="426"/>
      <c r="M30" s="426"/>
      <c r="N30" s="427"/>
      <c r="O30" s="288" t="s">
        <v>88</v>
      </c>
      <c r="P30" s="289"/>
      <c r="Q30" s="289"/>
      <c r="R30" s="289"/>
      <c r="S30" s="289"/>
      <c r="T30" s="290"/>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431"/>
      <c r="AS30" s="431"/>
      <c r="AT30" s="431"/>
      <c r="AU30" s="431"/>
      <c r="AV30" s="432"/>
    </row>
    <row r="31" spans="2:48" ht="18" customHeight="1">
      <c r="B31" s="428"/>
      <c r="C31" s="429"/>
      <c r="D31" s="429"/>
      <c r="E31" s="429"/>
      <c r="F31" s="429"/>
      <c r="G31" s="429"/>
      <c r="H31" s="429"/>
      <c r="I31" s="429"/>
      <c r="J31" s="429"/>
      <c r="K31" s="429"/>
      <c r="L31" s="429"/>
      <c r="M31" s="429"/>
      <c r="N31" s="430"/>
      <c r="O31" s="292" t="s">
        <v>46</v>
      </c>
      <c r="P31" s="293"/>
      <c r="Q31" s="293"/>
      <c r="R31" s="293"/>
      <c r="S31" s="293"/>
      <c r="T31" s="293"/>
      <c r="U31" s="293"/>
      <c r="V31" s="293"/>
      <c r="W31" s="293"/>
      <c r="X31" s="293"/>
      <c r="Y31" s="293"/>
      <c r="Z31" s="293"/>
      <c r="AA31" s="293"/>
      <c r="AB31" s="293"/>
      <c r="AC31" s="293"/>
      <c r="AD31" s="293"/>
      <c r="AE31" s="293"/>
      <c r="AF31" s="293"/>
      <c r="AG31" s="327" t="s">
        <v>0</v>
      </c>
      <c r="AH31" s="327"/>
      <c r="AI31" s="327"/>
      <c r="AJ31" s="327"/>
      <c r="AK31" s="327"/>
      <c r="AL31" s="328"/>
      <c r="AM31" s="328"/>
      <c r="AN31" s="328"/>
      <c r="AO31" s="328"/>
      <c r="AP31" s="328"/>
      <c r="AQ31" s="328"/>
      <c r="AR31" s="328"/>
      <c r="AS31" s="328"/>
      <c r="AT31" s="328"/>
      <c r="AU31" s="328"/>
      <c r="AV31" s="329"/>
    </row>
    <row r="32" spans="2:48" ht="18" customHeight="1">
      <c r="B32" s="344" t="s">
        <v>3</v>
      </c>
      <c r="C32" s="345"/>
      <c r="D32" s="345"/>
      <c r="E32" s="345"/>
      <c r="F32" s="345"/>
      <c r="G32" s="345"/>
      <c r="H32" s="345"/>
      <c r="I32" s="345"/>
      <c r="J32" s="345"/>
      <c r="K32" s="345"/>
      <c r="L32" s="345"/>
      <c r="M32" s="345"/>
      <c r="N32" s="346"/>
      <c r="O32" s="330" t="s">
        <v>88</v>
      </c>
      <c r="P32" s="331"/>
      <c r="Q32" s="331"/>
      <c r="R32" s="331"/>
      <c r="S32" s="331"/>
      <c r="T32" s="331"/>
      <c r="U32" s="434"/>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2"/>
    </row>
    <row r="33" spans="2:48" ht="18" customHeight="1">
      <c r="B33" s="407"/>
      <c r="C33" s="408"/>
      <c r="D33" s="408"/>
      <c r="E33" s="408"/>
      <c r="F33" s="408"/>
      <c r="G33" s="408"/>
      <c r="H33" s="408"/>
      <c r="I33" s="408"/>
      <c r="J33" s="408"/>
      <c r="K33" s="408"/>
      <c r="L33" s="408"/>
      <c r="M33" s="408"/>
      <c r="N33" s="433"/>
      <c r="O33" s="299" t="s">
        <v>46</v>
      </c>
      <c r="P33" s="300"/>
      <c r="Q33" s="300"/>
      <c r="R33" s="300"/>
      <c r="S33" s="300"/>
      <c r="T33" s="300"/>
      <c r="U33" s="300"/>
      <c r="V33" s="300"/>
      <c r="W33" s="300"/>
      <c r="X33" s="300"/>
      <c r="Y33" s="300"/>
      <c r="Z33" s="300"/>
      <c r="AA33" s="300"/>
      <c r="AB33" s="300"/>
      <c r="AC33" s="300"/>
      <c r="AD33" s="300"/>
      <c r="AE33" s="300"/>
      <c r="AF33" s="300"/>
      <c r="AG33" s="301" t="s">
        <v>0</v>
      </c>
      <c r="AH33" s="301"/>
      <c r="AI33" s="301"/>
      <c r="AJ33" s="301"/>
      <c r="AK33" s="301"/>
      <c r="AL33" s="302"/>
      <c r="AM33" s="302"/>
      <c r="AN33" s="302"/>
      <c r="AO33" s="302"/>
      <c r="AP33" s="302"/>
      <c r="AQ33" s="302"/>
      <c r="AR33" s="302"/>
      <c r="AS33" s="302"/>
      <c r="AT33" s="302"/>
      <c r="AU33" s="302"/>
      <c r="AV33" s="303"/>
    </row>
    <row r="34" spans="2:48" ht="18" customHeight="1">
      <c r="B34" s="435" t="s">
        <v>151</v>
      </c>
      <c r="C34" s="436"/>
      <c r="D34" s="436"/>
      <c r="E34" s="436"/>
      <c r="F34" s="436"/>
      <c r="G34" s="436"/>
      <c r="H34" s="436"/>
      <c r="I34" s="436"/>
      <c r="J34" s="436"/>
      <c r="K34" s="436"/>
      <c r="L34" s="436"/>
      <c r="M34" s="436"/>
      <c r="N34" s="437"/>
      <c r="O34" s="338" t="s">
        <v>78</v>
      </c>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9"/>
    </row>
    <row r="35" spans="2:48" ht="18" customHeight="1">
      <c r="B35" s="440" t="s">
        <v>159</v>
      </c>
      <c r="C35" s="441"/>
      <c r="D35" s="441"/>
      <c r="E35" s="441"/>
      <c r="F35" s="441"/>
      <c r="G35" s="441"/>
      <c r="H35" s="441"/>
      <c r="I35" s="441"/>
      <c r="J35" s="441"/>
      <c r="K35" s="441"/>
      <c r="L35" s="441"/>
      <c r="M35" s="441"/>
      <c r="N35" s="442"/>
      <c r="O35" s="443" t="s">
        <v>78</v>
      </c>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5"/>
    </row>
    <row r="36" spans="2:48" s="14" customFormat="1" ht="18.75" customHeight="1">
      <c r="B36" s="435" t="s">
        <v>156</v>
      </c>
      <c r="C36" s="436"/>
      <c r="D36" s="436"/>
      <c r="E36" s="436"/>
      <c r="F36" s="436"/>
      <c r="G36" s="436"/>
      <c r="H36" s="436"/>
      <c r="I36" s="436"/>
      <c r="J36" s="436"/>
      <c r="K36" s="436"/>
      <c r="L36" s="436"/>
      <c r="M36" s="436"/>
      <c r="N36" s="437"/>
      <c r="O36" s="3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9"/>
    </row>
    <row r="37" spans="2:48" ht="18" customHeight="1">
      <c r="B37" s="362" t="s">
        <v>276</v>
      </c>
      <c r="C37" s="351"/>
      <c r="D37" s="351"/>
      <c r="E37" s="351"/>
      <c r="F37" s="351"/>
      <c r="G37" s="351"/>
      <c r="H37" s="351"/>
      <c r="I37" s="351"/>
      <c r="J37" s="351"/>
      <c r="K37" s="351"/>
      <c r="L37" s="351"/>
      <c r="M37" s="351"/>
      <c r="N37" s="352"/>
      <c r="O37" s="447"/>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9"/>
    </row>
    <row r="38" spans="2:48" ht="18" customHeight="1">
      <c r="B38" s="369"/>
      <c r="C38" s="370"/>
      <c r="D38" s="370"/>
      <c r="E38" s="370"/>
      <c r="F38" s="370"/>
      <c r="G38" s="370"/>
      <c r="H38" s="370"/>
      <c r="I38" s="370"/>
      <c r="J38" s="370"/>
      <c r="K38" s="370"/>
      <c r="L38" s="370"/>
      <c r="M38" s="370"/>
      <c r="N38" s="446"/>
      <c r="O38" s="450"/>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2"/>
    </row>
    <row r="39" spans="2:48" ht="18" customHeight="1">
      <c r="B39" s="369"/>
      <c r="C39" s="370"/>
      <c r="D39" s="370"/>
      <c r="E39" s="370"/>
      <c r="F39" s="370"/>
      <c r="G39" s="370"/>
      <c r="H39" s="370"/>
      <c r="I39" s="370"/>
      <c r="J39" s="370"/>
      <c r="K39" s="370"/>
      <c r="L39" s="370"/>
      <c r="M39" s="370"/>
      <c r="N39" s="446"/>
      <c r="O39" s="453"/>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5"/>
    </row>
    <row r="40" spans="2:48" ht="18" customHeight="1">
      <c r="B40" s="369"/>
      <c r="C40" s="370"/>
      <c r="D40" s="370"/>
      <c r="E40" s="370"/>
      <c r="F40" s="370"/>
      <c r="G40" s="370"/>
      <c r="H40" s="370"/>
      <c r="I40" s="370"/>
      <c r="J40" s="370"/>
      <c r="K40" s="370"/>
      <c r="L40" s="370"/>
      <c r="M40" s="370"/>
      <c r="N40" s="446"/>
      <c r="O40" s="450"/>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2"/>
    </row>
    <row r="41" spans="2:48" ht="18" customHeight="1">
      <c r="B41" s="353"/>
      <c r="C41" s="354"/>
      <c r="D41" s="354"/>
      <c r="E41" s="354"/>
      <c r="F41" s="354"/>
      <c r="G41" s="354"/>
      <c r="H41" s="354"/>
      <c r="I41" s="354"/>
      <c r="J41" s="354"/>
      <c r="K41" s="354"/>
      <c r="L41" s="354"/>
      <c r="M41" s="354"/>
      <c r="N41" s="355"/>
      <c r="O41" s="456"/>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8"/>
    </row>
    <row r="43" spans="2:48" ht="18" customHeight="1">
      <c r="B43" s="459"/>
      <c r="C43" s="459"/>
      <c r="D43" s="459"/>
      <c r="E43" s="459"/>
      <c r="F43" s="459"/>
      <c r="G43" s="459"/>
      <c r="H43" s="459"/>
      <c r="I43" s="459"/>
      <c r="J43" s="459"/>
      <c r="K43" s="459"/>
      <c r="L43" s="459"/>
      <c r="M43" s="459"/>
      <c r="N43" s="459"/>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row>
    <row r="44" spans="2:48" ht="18" customHeight="1">
      <c r="B44" s="459"/>
      <c r="C44" s="459"/>
      <c r="D44" s="459"/>
      <c r="E44" s="459"/>
      <c r="F44" s="459"/>
      <c r="G44" s="459"/>
      <c r="H44" s="459"/>
      <c r="I44" s="459"/>
      <c r="J44" s="459"/>
      <c r="K44" s="459"/>
      <c r="L44" s="459"/>
      <c r="M44" s="459"/>
      <c r="N44" s="459"/>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row>
    <row r="45" spans="2:48" ht="18" customHeight="1">
      <c r="B45" s="459"/>
      <c r="C45" s="459"/>
      <c r="D45" s="459"/>
      <c r="E45" s="459"/>
      <c r="F45" s="459"/>
      <c r="G45" s="459"/>
      <c r="H45" s="459"/>
      <c r="I45" s="459"/>
      <c r="J45" s="459"/>
      <c r="K45" s="459"/>
      <c r="L45" s="459"/>
      <c r="M45" s="459"/>
      <c r="N45" s="459"/>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row>
    <row r="46" spans="2:48" ht="18" customHeight="1">
      <c r="B46" s="459"/>
      <c r="C46" s="459"/>
      <c r="D46" s="459"/>
      <c r="E46" s="459"/>
      <c r="F46" s="459"/>
      <c r="G46" s="459"/>
      <c r="H46" s="459"/>
      <c r="I46" s="459"/>
      <c r="J46" s="459"/>
      <c r="K46" s="459"/>
      <c r="L46" s="459"/>
      <c r="M46" s="459"/>
      <c r="N46" s="459"/>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row>
    <row r="47" spans="2:48" ht="18" customHeight="1">
      <c r="B47" s="459"/>
      <c r="C47" s="459"/>
      <c r="D47" s="459"/>
      <c r="E47" s="459"/>
      <c r="F47" s="459"/>
      <c r="G47" s="459"/>
      <c r="H47" s="459"/>
      <c r="I47" s="459"/>
      <c r="J47" s="459"/>
      <c r="K47" s="459"/>
      <c r="L47" s="459"/>
      <c r="M47" s="459"/>
      <c r="N47" s="459"/>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row>
    <row r="48" spans="2:48" ht="18" customHeight="1">
      <c r="B48" s="459"/>
      <c r="C48" s="459"/>
      <c r="D48" s="459"/>
      <c r="E48" s="459"/>
      <c r="F48" s="459"/>
      <c r="G48" s="459"/>
      <c r="H48" s="459"/>
      <c r="I48" s="459"/>
      <c r="J48" s="459"/>
      <c r="K48" s="459"/>
      <c r="L48" s="459"/>
      <c r="M48" s="459"/>
      <c r="N48" s="459"/>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row>
    <row r="49" spans="2:48" ht="18" customHeight="1">
      <c r="B49" s="459"/>
      <c r="C49" s="459"/>
      <c r="D49" s="459"/>
      <c r="E49" s="459"/>
      <c r="F49" s="459"/>
      <c r="G49" s="459"/>
      <c r="H49" s="459"/>
      <c r="I49" s="459"/>
      <c r="J49" s="459"/>
      <c r="K49" s="459"/>
      <c r="L49" s="459"/>
      <c r="M49" s="459"/>
      <c r="N49" s="459"/>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row>
    <row r="50" spans="2:48" ht="18" customHeight="1">
      <c r="B50" s="459"/>
      <c r="C50" s="459"/>
      <c r="D50" s="459"/>
      <c r="E50" s="459"/>
      <c r="F50" s="459"/>
      <c r="G50" s="459"/>
      <c r="H50" s="459"/>
      <c r="I50" s="459"/>
      <c r="J50" s="459"/>
      <c r="K50" s="459"/>
      <c r="L50" s="459"/>
      <c r="M50" s="459"/>
      <c r="N50" s="459"/>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row>
    <row r="51" spans="2:48" ht="18" customHeight="1">
      <c r="B51" s="459"/>
      <c r="C51" s="459"/>
      <c r="D51" s="459"/>
      <c r="E51" s="459"/>
      <c r="F51" s="459"/>
      <c r="G51" s="459"/>
      <c r="H51" s="459"/>
      <c r="I51" s="459"/>
      <c r="J51" s="459"/>
      <c r="K51" s="459"/>
      <c r="L51" s="459"/>
      <c r="M51" s="459"/>
      <c r="N51" s="459"/>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row>
    <row r="52" spans="2:48" ht="18" customHeight="1">
      <c r="B52" s="459"/>
      <c r="C52" s="459"/>
      <c r="D52" s="459"/>
      <c r="E52" s="459"/>
      <c r="F52" s="459"/>
      <c r="G52" s="459"/>
      <c r="H52" s="459"/>
      <c r="I52" s="459"/>
      <c r="J52" s="459"/>
      <c r="K52" s="459"/>
      <c r="L52" s="459"/>
      <c r="M52" s="459"/>
      <c r="N52" s="459"/>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row>
  </sheetData>
  <sheetProtection/>
  <mergeCells count="162">
    <mergeCell ref="B52:N52"/>
    <mergeCell ref="O52:AV52"/>
    <mergeCell ref="B49:N49"/>
    <mergeCell ref="O49:AV49"/>
    <mergeCell ref="B50:N50"/>
    <mergeCell ref="O50:AV50"/>
    <mergeCell ref="B51:N51"/>
    <mergeCell ref="O51:AV51"/>
    <mergeCell ref="B46:N46"/>
    <mergeCell ref="O46:AV46"/>
    <mergeCell ref="B47:N47"/>
    <mergeCell ref="O47:AV47"/>
    <mergeCell ref="B48:N48"/>
    <mergeCell ref="O48:AV48"/>
    <mergeCell ref="B43:N43"/>
    <mergeCell ref="O43:AV43"/>
    <mergeCell ref="B44:N44"/>
    <mergeCell ref="O44:AV44"/>
    <mergeCell ref="B45:N45"/>
    <mergeCell ref="O45:AV45"/>
    <mergeCell ref="B37:N41"/>
    <mergeCell ref="O37:AV37"/>
    <mergeCell ref="O38:AV38"/>
    <mergeCell ref="O39:AV39"/>
    <mergeCell ref="O40:AV40"/>
    <mergeCell ref="O41:AV41"/>
    <mergeCell ref="B34:N34"/>
    <mergeCell ref="O34:AV34"/>
    <mergeCell ref="B35:N35"/>
    <mergeCell ref="O35:AV35"/>
    <mergeCell ref="B36:N36"/>
    <mergeCell ref="O36:AV36"/>
    <mergeCell ref="B32:N33"/>
    <mergeCell ref="O32:T32"/>
    <mergeCell ref="U32:AV32"/>
    <mergeCell ref="O33:T33"/>
    <mergeCell ref="U33:AF33"/>
    <mergeCell ref="AG33:AK33"/>
    <mergeCell ref="AL33:AV33"/>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AS26:AV26"/>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AF18:AI18"/>
    <mergeCell ref="AJ18:AR18"/>
    <mergeCell ref="AS18:AV18"/>
    <mergeCell ref="H19:N19"/>
    <mergeCell ref="O19:R19"/>
    <mergeCell ref="S19:AA19"/>
    <mergeCell ref="AB19:AE19"/>
    <mergeCell ref="AF19:AI19"/>
    <mergeCell ref="AJ19:AR19"/>
    <mergeCell ref="AS19:AV19"/>
    <mergeCell ref="AJ16:AR16"/>
    <mergeCell ref="AS16:AV16"/>
    <mergeCell ref="H17:N17"/>
    <mergeCell ref="O17:R17"/>
    <mergeCell ref="S17:AA17"/>
    <mergeCell ref="AB17:AE17"/>
    <mergeCell ref="AF17:AI17"/>
    <mergeCell ref="AJ17:AR17"/>
    <mergeCell ref="AS17:AV17"/>
    <mergeCell ref="B16:G19"/>
    <mergeCell ref="H16:N16"/>
    <mergeCell ref="O16:R16"/>
    <mergeCell ref="S16:AA16"/>
    <mergeCell ref="AB16:AE16"/>
    <mergeCell ref="AF16:AI16"/>
    <mergeCell ref="H18:N18"/>
    <mergeCell ref="O18:R18"/>
    <mergeCell ref="S18:AA18"/>
    <mergeCell ref="AB18:AE18"/>
    <mergeCell ref="B10:N11"/>
    <mergeCell ref="O10:AV11"/>
    <mergeCell ref="B12:N13"/>
    <mergeCell ref="O12:AV13"/>
    <mergeCell ref="B14:N15"/>
    <mergeCell ref="O14:AV15"/>
    <mergeCell ref="B6:N7"/>
    <mergeCell ref="O6:P6"/>
    <mergeCell ref="Q6:U6"/>
    <mergeCell ref="V6:AV6"/>
    <mergeCell ref="O7:AV7"/>
    <mergeCell ref="B8:N9"/>
    <mergeCell ref="O8:AV9"/>
    <mergeCell ref="B1:AV1"/>
    <mergeCell ref="B3:N3"/>
    <mergeCell ref="O3:AV3"/>
    <mergeCell ref="B4:N4"/>
    <mergeCell ref="O4:AV4"/>
    <mergeCell ref="B5:N5"/>
    <mergeCell ref="O5:AV5"/>
  </mergeCells>
  <dataValidations count="8">
    <dataValidation type="list" operator="equal" allowBlank="1" showInputMessage="1" showErrorMessage="1" sqref="S19:AA19 AJ19:AR19 S23:AA23 AJ23:AR23 S26:AA26 AJ26:AR26">
      <formula1>"　　　　　,6000,20000,600000,140000,275000,500000"</formula1>
    </dataValidation>
    <dataValidation type="list" operator="equal" allowBlank="1" showInputMessage="1" showErrorMessage="1" sqref="S18:AA18 AJ18:AR18 S22:AA22 AJ22:AR22 S25:AA25 AJ25:AR25">
      <formula1>"　　　　　,6000,20000,60000,140000,275000,500000"</formula1>
    </dataValidation>
    <dataValidation type="list" allowBlank="1" showInputMessage="1" showErrorMessage="1" sqref="O34">
      <formula1>"（選択して下さい）,太陽光,水力,風力,ﾊﾞｲｵﾏｽ,火力,揚水・蓄電池,原子力,地熱,その他"</formula1>
    </dataValidation>
    <dataValidation type="list" allowBlank="1" showInputMessage="1" showErrorMessage="1" sqref="O35">
      <formula1>"（選択して下さい）,利用する,利用しない"</formula1>
    </dataValidation>
    <dataValidation type="textLength" operator="equal" allowBlank="1" showInputMessage="1" showErrorMessage="1" sqref="O5:AV5">
      <formula1>22</formula1>
    </dataValidation>
    <dataValidation type="list" allowBlank="1" showInputMessage="1" showErrorMessage="1" sqref="O14:AV15">
      <formula1>"（選択して下さい）,発電者に承諾いただいている"</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formula1>"（選択して下さい）,要,否"</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H21" sqref="H21:N21"/>
    </sheetView>
  </sheetViews>
  <sheetFormatPr defaultColWidth="9.00390625" defaultRowHeight="13.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I38"/>
  <sheetViews>
    <sheetView view="pageBreakPreview" zoomScale="85" zoomScaleNormal="85" zoomScaleSheetLayoutView="85" zoomScalePageLayoutView="0" workbookViewId="0" topLeftCell="A1">
      <selection activeCell="E21" sqref="E21:N21"/>
    </sheetView>
  </sheetViews>
  <sheetFormatPr defaultColWidth="9.00390625" defaultRowHeight="13.5"/>
  <cols>
    <col min="1" max="1" width="1.625" style="11" customWidth="1"/>
    <col min="2" max="3" width="11.75390625" style="11" customWidth="1"/>
    <col min="4" max="4" width="12.00390625" style="11" customWidth="1"/>
    <col min="5" max="8" width="11.75390625" style="11" customWidth="1"/>
    <col min="9" max="9" width="12.00390625" style="11" customWidth="1"/>
    <col min="10" max="10" width="1.00390625" style="11" customWidth="1"/>
    <col min="11" max="16384" width="9.00390625" style="11" customWidth="1"/>
  </cols>
  <sheetData>
    <row r="1" ht="3.75" customHeight="1"/>
    <row r="2" ht="14.25">
      <c r="I2" s="8"/>
    </row>
    <row r="3" ht="14.25">
      <c r="I3" s="8"/>
    </row>
    <row r="4" ht="20.25" customHeight="1">
      <c r="I4" s="8" t="s">
        <v>278</v>
      </c>
    </row>
    <row r="5" spans="2:9" ht="13.5">
      <c r="B5" s="474" t="s">
        <v>279</v>
      </c>
      <c r="C5" s="474"/>
      <c r="D5" s="60" t="s">
        <v>50</v>
      </c>
      <c r="E5" s="61"/>
      <c r="F5" s="61"/>
      <c r="G5" s="61"/>
      <c r="H5" s="61"/>
      <c r="I5" s="61"/>
    </row>
    <row r="6" spans="2:9" ht="33" customHeight="1">
      <c r="B6" s="61"/>
      <c r="C6" s="106" t="s">
        <v>161</v>
      </c>
      <c r="D6" s="106"/>
      <c r="E6" s="106"/>
      <c r="F6" s="106"/>
      <c r="G6" s="106"/>
      <c r="H6" s="106"/>
      <c r="I6" s="61"/>
    </row>
    <row r="7" spans="2:9" ht="12" customHeight="1">
      <c r="B7" s="61"/>
      <c r="C7" s="61"/>
      <c r="D7" s="61"/>
      <c r="E7" s="61"/>
      <c r="F7" s="61"/>
      <c r="G7" s="61"/>
      <c r="H7" s="61"/>
      <c r="I7" s="61"/>
    </row>
    <row r="8" spans="2:9" ht="55.5" customHeight="1">
      <c r="B8" s="107" t="s">
        <v>162</v>
      </c>
      <c r="C8" s="107"/>
      <c r="D8" s="107"/>
      <c r="E8" s="107"/>
      <c r="F8" s="107"/>
      <c r="G8" s="107"/>
      <c r="H8" s="107"/>
      <c r="I8" s="107"/>
    </row>
    <row r="9" spans="2:9" ht="7.5" customHeight="1">
      <c r="B9" s="61"/>
      <c r="C9" s="61"/>
      <c r="D9" s="61"/>
      <c r="E9" s="61"/>
      <c r="F9" s="61"/>
      <c r="G9" s="61"/>
      <c r="H9" s="61"/>
      <c r="I9" s="61"/>
    </row>
    <row r="10" spans="2:9" ht="19.5" customHeight="1">
      <c r="B10" s="61" t="s">
        <v>51</v>
      </c>
      <c r="C10" s="61"/>
      <c r="D10" s="61"/>
      <c r="E10" s="61"/>
      <c r="F10" s="61"/>
      <c r="G10" s="61"/>
      <c r="H10" s="61"/>
      <c r="I10" s="61"/>
    </row>
    <row r="11" spans="2:9" ht="19.5" customHeight="1">
      <c r="B11" s="108" t="s">
        <v>52</v>
      </c>
      <c r="C11" s="109"/>
      <c r="D11" s="62" t="s">
        <v>53</v>
      </c>
      <c r="E11" s="466" t="s">
        <v>280</v>
      </c>
      <c r="F11" s="466"/>
      <c r="G11" s="466"/>
      <c r="H11" s="466"/>
      <c r="I11" s="467"/>
    </row>
    <row r="12" spans="2:9" ht="19.5" customHeight="1">
      <c r="B12" s="110"/>
      <c r="C12" s="111"/>
      <c r="D12" s="63" t="s">
        <v>54</v>
      </c>
      <c r="E12" s="468" t="s">
        <v>281</v>
      </c>
      <c r="F12" s="468"/>
      <c r="G12" s="468"/>
      <c r="H12" s="468"/>
      <c r="I12" s="469"/>
    </row>
    <row r="13" spans="2:9" ht="19.5" customHeight="1">
      <c r="B13" s="110"/>
      <c r="C13" s="111"/>
      <c r="D13" s="63" t="s">
        <v>55</v>
      </c>
      <c r="E13" s="468" t="s">
        <v>22</v>
      </c>
      <c r="F13" s="468"/>
      <c r="G13" s="468"/>
      <c r="H13" s="468"/>
      <c r="I13" s="469"/>
    </row>
    <row r="14" spans="2:9" ht="19.5" customHeight="1">
      <c r="B14" s="110"/>
      <c r="C14" s="111"/>
      <c r="D14" s="63" t="s">
        <v>56</v>
      </c>
      <c r="E14" s="470" t="s">
        <v>282</v>
      </c>
      <c r="F14" s="470"/>
      <c r="G14" s="470"/>
      <c r="H14" s="470"/>
      <c r="I14" s="471"/>
    </row>
    <row r="15" spans="2:9" ht="19.5" customHeight="1">
      <c r="B15" s="110"/>
      <c r="C15" s="111"/>
      <c r="D15" s="63"/>
      <c r="E15" s="475"/>
      <c r="F15" s="475"/>
      <c r="G15" s="475"/>
      <c r="H15" s="475"/>
      <c r="I15" s="476"/>
    </row>
    <row r="16" spans="2:9" ht="19.5" customHeight="1">
      <c r="B16" s="120" t="s">
        <v>163</v>
      </c>
      <c r="C16" s="121"/>
      <c r="D16" s="62" t="s">
        <v>57</v>
      </c>
      <c r="E16" s="466" t="s">
        <v>17</v>
      </c>
      <c r="F16" s="466"/>
      <c r="G16" s="466"/>
      <c r="H16" s="466"/>
      <c r="I16" s="467"/>
    </row>
    <row r="17" spans="2:9" ht="19.5" customHeight="1">
      <c r="B17" s="110"/>
      <c r="C17" s="122"/>
      <c r="D17" s="63" t="s">
        <v>58</v>
      </c>
      <c r="E17" s="468" t="s">
        <v>283</v>
      </c>
      <c r="F17" s="468"/>
      <c r="G17" s="468"/>
      <c r="H17" s="468"/>
      <c r="I17" s="469"/>
    </row>
    <row r="18" spans="2:9" ht="19.5" customHeight="1">
      <c r="B18" s="110"/>
      <c r="C18" s="122"/>
      <c r="D18" s="63" t="s">
        <v>284</v>
      </c>
      <c r="E18" s="470" t="s">
        <v>285</v>
      </c>
      <c r="F18" s="470"/>
      <c r="G18" s="470"/>
      <c r="H18" s="470"/>
      <c r="I18" s="471"/>
    </row>
    <row r="19" spans="2:9" ht="19.5" customHeight="1">
      <c r="B19" s="110"/>
      <c r="C19" s="122"/>
      <c r="D19" s="63"/>
      <c r="E19" s="470"/>
      <c r="F19" s="470"/>
      <c r="G19" s="470"/>
      <c r="H19" s="470"/>
      <c r="I19" s="471"/>
    </row>
    <row r="20" spans="2:9" ht="19.5" customHeight="1">
      <c r="B20" s="110"/>
      <c r="C20" s="122"/>
      <c r="D20" s="63" t="s">
        <v>286</v>
      </c>
      <c r="E20" s="468" t="s">
        <v>287</v>
      </c>
      <c r="F20" s="468"/>
      <c r="G20" s="468"/>
      <c r="H20" s="468"/>
      <c r="I20" s="469"/>
    </row>
    <row r="21" spans="2:9" ht="19.5" customHeight="1">
      <c r="B21" s="123"/>
      <c r="C21" s="124"/>
      <c r="D21" s="64" t="s">
        <v>288</v>
      </c>
      <c r="E21" s="472" t="s">
        <v>289</v>
      </c>
      <c r="F21" s="472"/>
      <c r="G21" s="472"/>
      <c r="H21" s="472"/>
      <c r="I21" s="473"/>
    </row>
    <row r="22" spans="2:9" ht="6.75" customHeight="1">
      <c r="B22" s="61"/>
      <c r="C22" s="61"/>
      <c r="D22" s="61"/>
      <c r="E22" s="61" t="s">
        <v>290</v>
      </c>
      <c r="F22" s="61"/>
      <c r="G22" s="61"/>
      <c r="H22" s="61"/>
      <c r="I22" s="61"/>
    </row>
    <row r="23" spans="2:9" ht="19.5" customHeight="1">
      <c r="B23" s="61" t="s">
        <v>291</v>
      </c>
      <c r="C23" s="61"/>
      <c r="D23" s="61"/>
      <c r="E23" s="61"/>
      <c r="F23" s="61"/>
      <c r="G23" s="61"/>
      <c r="H23" s="61"/>
      <c r="I23" s="61"/>
    </row>
    <row r="24" spans="2:9" ht="26.25" customHeight="1">
      <c r="B24" s="116" t="s">
        <v>62</v>
      </c>
      <c r="C24" s="117"/>
      <c r="D24" s="463" t="s">
        <v>63</v>
      </c>
      <c r="E24" s="464"/>
      <c r="F24" s="464"/>
      <c r="G24" s="464"/>
      <c r="H24" s="464"/>
      <c r="I24" s="465"/>
    </row>
    <row r="25" spans="2:9" ht="30" customHeight="1">
      <c r="B25" s="119" t="s">
        <v>64</v>
      </c>
      <c r="C25" s="118"/>
      <c r="D25" s="463" t="s">
        <v>292</v>
      </c>
      <c r="E25" s="464"/>
      <c r="F25" s="464"/>
      <c r="G25" s="464"/>
      <c r="H25" s="464"/>
      <c r="I25" s="465"/>
    </row>
    <row r="26" spans="2:9" ht="24" customHeight="1">
      <c r="B26" s="127" t="s">
        <v>65</v>
      </c>
      <c r="C26" s="127"/>
      <c r="D26" s="127"/>
      <c r="E26" s="127"/>
      <c r="F26" s="127"/>
      <c r="G26" s="127"/>
      <c r="H26" s="127"/>
      <c r="I26" s="127"/>
    </row>
    <row r="27" spans="2:9" ht="24.75" customHeight="1">
      <c r="B27" s="128" t="s">
        <v>79</v>
      </c>
      <c r="C27" s="128"/>
      <c r="D27" s="128" t="s">
        <v>66</v>
      </c>
      <c r="E27" s="128"/>
      <c r="F27" s="128"/>
      <c r="G27" s="128"/>
      <c r="H27" s="128"/>
      <c r="I27" s="128"/>
    </row>
    <row r="28" spans="2:9" ht="20.25" customHeight="1">
      <c r="B28" s="129"/>
      <c r="C28" s="129"/>
      <c r="D28" s="129" t="s">
        <v>67</v>
      </c>
      <c r="E28" s="129"/>
      <c r="F28" s="129"/>
      <c r="G28" s="129" t="s">
        <v>68</v>
      </c>
      <c r="H28" s="129"/>
      <c r="I28" s="129"/>
    </row>
    <row r="29" spans="2:9" ht="30" customHeight="1">
      <c r="B29" s="133" t="s">
        <v>69</v>
      </c>
      <c r="C29" s="133"/>
      <c r="D29" s="136"/>
      <c r="E29" s="137"/>
      <c r="F29" s="66" t="s">
        <v>70</v>
      </c>
      <c r="G29" s="136"/>
      <c r="H29" s="137"/>
      <c r="I29" s="67" t="s">
        <v>70</v>
      </c>
    </row>
    <row r="30" spans="2:9" ht="30" customHeight="1">
      <c r="B30" s="142" t="s">
        <v>293</v>
      </c>
      <c r="C30" s="143"/>
      <c r="D30" s="161"/>
      <c r="E30" s="147"/>
      <c r="F30" s="68" t="s">
        <v>70</v>
      </c>
      <c r="G30" s="461">
        <v>1</v>
      </c>
      <c r="H30" s="462"/>
      <c r="I30" s="69" t="s">
        <v>70</v>
      </c>
    </row>
    <row r="31" spans="2:9" s="12" customFormat="1" ht="24" customHeight="1">
      <c r="B31" s="138" t="s">
        <v>86</v>
      </c>
      <c r="C31" s="70" t="s">
        <v>87</v>
      </c>
      <c r="D31" s="140"/>
      <c r="E31" s="141"/>
      <c r="F31" s="57" t="s">
        <v>70</v>
      </c>
      <c r="G31" s="125"/>
      <c r="H31" s="126"/>
      <c r="I31" s="71" t="s">
        <v>70</v>
      </c>
    </row>
    <row r="32" spans="2:9" s="12" customFormat="1" ht="24" customHeight="1">
      <c r="B32" s="139"/>
      <c r="C32" s="72" t="s">
        <v>85</v>
      </c>
      <c r="D32" s="149"/>
      <c r="E32" s="150"/>
      <c r="F32" s="57" t="s">
        <v>70</v>
      </c>
      <c r="G32" s="125"/>
      <c r="H32" s="126"/>
      <c r="I32" s="71" t="s">
        <v>70</v>
      </c>
    </row>
    <row r="33" spans="2:9" ht="30" customHeight="1">
      <c r="B33" s="151" t="s">
        <v>72</v>
      </c>
      <c r="C33" s="152"/>
      <c r="D33" s="130"/>
      <c r="E33" s="131"/>
      <c r="F33" s="73" t="s">
        <v>70</v>
      </c>
      <c r="G33" s="130"/>
      <c r="H33" s="131"/>
      <c r="I33" s="74" t="s">
        <v>70</v>
      </c>
    </row>
    <row r="34" spans="2:9" ht="30" customHeight="1">
      <c r="B34" s="119" t="s">
        <v>294</v>
      </c>
      <c r="C34" s="118"/>
      <c r="D34" s="159"/>
      <c r="E34" s="160"/>
      <c r="F34" s="75" t="s">
        <v>70</v>
      </c>
      <c r="G34" s="159"/>
      <c r="H34" s="160"/>
      <c r="I34" s="65" t="s">
        <v>70</v>
      </c>
    </row>
    <row r="35" spans="2:9" ht="23.25" customHeight="1">
      <c r="B35" s="129" t="s">
        <v>74</v>
      </c>
      <c r="C35" s="148"/>
      <c r="D35" s="148"/>
      <c r="E35" s="148"/>
      <c r="F35" s="148"/>
      <c r="G35" s="148"/>
      <c r="H35" s="148"/>
      <c r="I35" s="148"/>
    </row>
    <row r="36" spans="2:9" ht="23.25" customHeight="1">
      <c r="B36" s="129"/>
      <c r="C36" s="130"/>
      <c r="D36" s="131"/>
      <c r="E36" s="131"/>
      <c r="F36" s="131"/>
      <c r="G36" s="131"/>
      <c r="H36" s="131"/>
      <c r="I36" s="132"/>
    </row>
    <row r="37" spans="2:9" s="12" customFormat="1" ht="13.5">
      <c r="B37" s="155" t="s">
        <v>177</v>
      </c>
      <c r="C37" s="155"/>
      <c r="D37" s="155"/>
      <c r="E37" s="155"/>
      <c r="F37" s="155"/>
      <c r="G37" s="155"/>
      <c r="H37" s="155"/>
      <c r="I37" s="155"/>
    </row>
    <row r="38" spans="2:9" s="12" customFormat="1" ht="23.25" customHeight="1">
      <c r="B38" s="156"/>
      <c r="C38" s="156"/>
      <c r="D38" s="156"/>
      <c r="E38" s="156"/>
      <c r="F38" s="156"/>
      <c r="G38" s="156"/>
      <c r="H38" s="156"/>
      <c r="I38" s="156"/>
    </row>
  </sheetData>
  <sheetProtection/>
  <mergeCells count="46">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C24"/>
    <mergeCell ref="D24:I24"/>
    <mergeCell ref="B25:C25"/>
    <mergeCell ref="D25:I25"/>
    <mergeCell ref="B26:I26"/>
    <mergeCell ref="B27:C28"/>
    <mergeCell ref="D27:I27"/>
    <mergeCell ref="D28:F28"/>
    <mergeCell ref="G28:I28"/>
    <mergeCell ref="B29:C29"/>
    <mergeCell ref="D29:E29"/>
    <mergeCell ref="G29:H29"/>
    <mergeCell ref="B30:C30"/>
    <mergeCell ref="D30:E30"/>
    <mergeCell ref="G30:H30"/>
    <mergeCell ref="B31:B32"/>
    <mergeCell ref="D31:E31"/>
    <mergeCell ref="G31:H31"/>
    <mergeCell ref="D32:E32"/>
    <mergeCell ref="G32:H32"/>
    <mergeCell ref="B33:C33"/>
    <mergeCell ref="D33:E33"/>
    <mergeCell ref="G33:H33"/>
    <mergeCell ref="B37:I38"/>
    <mergeCell ref="B34:C34"/>
    <mergeCell ref="D34:E34"/>
    <mergeCell ref="G34:H34"/>
    <mergeCell ref="B35:B36"/>
    <mergeCell ref="C35:I35"/>
    <mergeCell ref="C36:I36"/>
  </mergeCells>
  <dataValidations count="2">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5:I25">
      <formula1>"（選択して下さい）,希望する,希望しない"</formula1>
    </dataValidation>
  </dataValidations>
  <printOptions horizontalCentered="1" verticalCentered="1"/>
  <pageMargins left="0.5118110236220472" right="0.31496062992125984" top="0.5511811023622047" bottom="0.35433070866141736" header="0.31496062992125984" footer="0.31496062992125984"/>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dimension ref="B1:AY42"/>
  <sheetViews>
    <sheetView showZeros="0" view="pageBreakPreview" zoomScale="85" zoomScaleSheetLayoutView="85" zoomScalePageLayoutView="0" workbookViewId="0" topLeftCell="A1">
      <selection activeCell="H21" sqref="H21:N21"/>
    </sheetView>
  </sheetViews>
  <sheetFormatPr defaultColWidth="9.00390625" defaultRowHeight="18" customHeight="1"/>
  <cols>
    <col min="1" max="1" width="2.125" style="1" customWidth="1"/>
    <col min="2" max="14" width="2.375" style="1" customWidth="1"/>
    <col min="15" max="47" width="2.00390625" style="1" customWidth="1"/>
    <col min="48" max="48" width="1.875" style="1" customWidth="1"/>
    <col min="49" max="49" width="2.125" style="1" customWidth="1"/>
    <col min="50" max="50" width="13.25390625" style="1" customWidth="1"/>
    <col min="51" max="51" width="2.75390625" style="1" customWidth="1"/>
    <col min="52" max="61" width="2.125" style="1" customWidth="1"/>
    <col min="62" max="16384" width="9.00390625" style="1" customWidth="1"/>
  </cols>
  <sheetData>
    <row r="1" spans="2:51" ht="18" customHeight="1">
      <c r="B1" s="163" t="s">
        <v>164</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X1" s="9"/>
      <c r="AY1" s="10"/>
    </row>
    <row r="2" spans="2:48" ht="9.75" customHeight="1">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7"/>
      <c r="AT2" s="77"/>
      <c r="AU2" s="77"/>
      <c r="AV2" s="78"/>
    </row>
    <row r="3" spans="2:48" ht="15.75" customHeight="1">
      <c r="B3" s="165" t="s">
        <v>119</v>
      </c>
      <c r="C3" s="166"/>
      <c r="D3" s="166"/>
      <c r="E3" s="166"/>
      <c r="F3" s="166"/>
      <c r="G3" s="166"/>
      <c r="H3" s="166"/>
      <c r="I3" s="166"/>
      <c r="J3" s="166"/>
      <c r="K3" s="166"/>
      <c r="L3" s="166"/>
      <c r="M3" s="166"/>
      <c r="N3" s="167"/>
      <c r="O3" s="531" t="s">
        <v>295</v>
      </c>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3"/>
    </row>
    <row r="4" spans="2:48" ht="21" customHeight="1">
      <c r="B4" s="171" t="s">
        <v>157</v>
      </c>
      <c r="C4" s="172"/>
      <c r="D4" s="172"/>
      <c r="E4" s="172"/>
      <c r="F4" s="172"/>
      <c r="G4" s="172"/>
      <c r="H4" s="172"/>
      <c r="I4" s="172"/>
      <c r="J4" s="172"/>
      <c r="K4" s="172"/>
      <c r="L4" s="172"/>
      <c r="M4" s="172"/>
      <c r="N4" s="173"/>
      <c r="O4" s="534" t="s">
        <v>296</v>
      </c>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536"/>
    </row>
    <row r="5" spans="2:48" ht="23.25" customHeight="1">
      <c r="B5" s="177" t="s">
        <v>165</v>
      </c>
      <c r="C5" s="178"/>
      <c r="D5" s="178"/>
      <c r="E5" s="178"/>
      <c r="F5" s="178"/>
      <c r="G5" s="178"/>
      <c r="H5" s="178"/>
      <c r="I5" s="178"/>
      <c r="J5" s="178"/>
      <c r="K5" s="178"/>
      <c r="L5" s="178"/>
      <c r="M5" s="178"/>
      <c r="N5" s="179"/>
      <c r="O5" s="537" t="s">
        <v>297</v>
      </c>
      <c r="P5" s="538"/>
      <c r="Q5" s="538"/>
      <c r="R5" s="538"/>
      <c r="S5" s="538"/>
      <c r="T5" s="538"/>
      <c r="U5" s="538"/>
      <c r="V5" s="538"/>
      <c r="W5" s="538"/>
      <c r="X5" s="538"/>
      <c r="Y5" s="538"/>
      <c r="Z5" s="538"/>
      <c r="AA5" s="538"/>
      <c r="AB5" s="538"/>
      <c r="AC5" s="538"/>
      <c r="AD5" s="538"/>
      <c r="AE5" s="538"/>
      <c r="AF5" s="538"/>
      <c r="AG5" s="538"/>
      <c r="AH5" s="538"/>
      <c r="AI5" s="538"/>
      <c r="AJ5" s="538"/>
      <c r="AK5" s="538"/>
      <c r="AL5" s="538"/>
      <c r="AM5" s="539">
        <v>0</v>
      </c>
      <c r="AN5" s="539"/>
      <c r="AO5" s="539"/>
      <c r="AP5" s="539"/>
      <c r="AQ5" s="539"/>
      <c r="AR5" s="539">
        <v>0</v>
      </c>
      <c r="AS5" s="539"/>
      <c r="AT5" s="539"/>
      <c r="AU5" s="539"/>
      <c r="AV5" s="540"/>
    </row>
    <row r="6" spans="2:48" ht="18" customHeight="1">
      <c r="B6" s="184" t="s">
        <v>43</v>
      </c>
      <c r="C6" s="185"/>
      <c r="D6" s="185"/>
      <c r="E6" s="185"/>
      <c r="F6" s="185"/>
      <c r="G6" s="185"/>
      <c r="H6" s="185"/>
      <c r="I6" s="185"/>
      <c r="J6" s="185"/>
      <c r="K6" s="185"/>
      <c r="L6" s="185"/>
      <c r="M6" s="185"/>
      <c r="N6" s="186"/>
      <c r="O6" s="519" t="s">
        <v>298</v>
      </c>
      <c r="P6" s="520"/>
      <c r="Q6" s="521" t="s">
        <v>299</v>
      </c>
      <c r="R6" s="522"/>
      <c r="S6" s="522"/>
      <c r="T6" s="522"/>
      <c r="U6" s="522"/>
      <c r="V6" s="523"/>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5"/>
    </row>
    <row r="7" spans="2:48" ht="18" customHeight="1">
      <c r="B7" s="187"/>
      <c r="C7" s="188"/>
      <c r="D7" s="188"/>
      <c r="E7" s="188"/>
      <c r="F7" s="188"/>
      <c r="G7" s="188"/>
      <c r="H7" s="188"/>
      <c r="I7" s="188"/>
      <c r="J7" s="188"/>
      <c r="K7" s="188"/>
      <c r="L7" s="188"/>
      <c r="M7" s="188"/>
      <c r="N7" s="189"/>
      <c r="O7" s="526" t="s">
        <v>300</v>
      </c>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8"/>
    </row>
    <row r="8" spans="2:48" ht="17.25" customHeight="1">
      <c r="B8" s="184" t="s">
        <v>29</v>
      </c>
      <c r="C8" s="185"/>
      <c r="D8" s="185"/>
      <c r="E8" s="185"/>
      <c r="F8" s="185"/>
      <c r="G8" s="185"/>
      <c r="H8" s="185"/>
      <c r="I8" s="185"/>
      <c r="J8" s="185"/>
      <c r="K8" s="185"/>
      <c r="L8" s="185"/>
      <c r="M8" s="185"/>
      <c r="N8" s="186"/>
      <c r="O8" s="504" t="s">
        <v>301</v>
      </c>
      <c r="P8" s="505"/>
      <c r="Q8" s="505"/>
      <c r="R8" s="505"/>
      <c r="S8" s="505"/>
      <c r="T8" s="505"/>
      <c r="U8" s="505"/>
      <c r="V8" s="505"/>
      <c r="W8" s="505"/>
      <c r="X8" s="505"/>
      <c r="Y8" s="505"/>
      <c r="Z8" s="505"/>
      <c r="AA8" s="505"/>
      <c r="AB8" s="505"/>
      <c r="AC8" s="505"/>
      <c r="AD8" s="505"/>
      <c r="AE8" s="505"/>
      <c r="AF8" s="505"/>
      <c r="AG8" s="505"/>
      <c r="AH8" s="529"/>
      <c r="AI8" s="203" t="s">
        <v>84</v>
      </c>
      <c r="AJ8" s="203"/>
      <c r="AK8" s="203"/>
      <c r="AL8" s="203"/>
      <c r="AM8" s="203"/>
      <c r="AN8" s="203"/>
      <c r="AO8" s="203"/>
      <c r="AP8" s="203"/>
      <c r="AQ8" s="203"/>
      <c r="AR8" s="203"/>
      <c r="AS8" s="203"/>
      <c r="AT8" s="203"/>
      <c r="AU8" s="203"/>
      <c r="AV8" s="203"/>
    </row>
    <row r="9" spans="2:48" ht="17.25" customHeight="1">
      <c r="B9" s="187"/>
      <c r="C9" s="188"/>
      <c r="D9" s="188"/>
      <c r="E9" s="188"/>
      <c r="F9" s="188"/>
      <c r="G9" s="188"/>
      <c r="H9" s="188"/>
      <c r="I9" s="188"/>
      <c r="J9" s="188"/>
      <c r="K9" s="188"/>
      <c r="L9" s="188"/>
      <c r="M9" s="188"/>
      <c r="N9" s="189"/>
      <c r="O9" s="508"/>
      <c r="P9" s="509"/>
      <c r="Q9" s="509"/>
      <c r="R9" s="509"/>
      <c r="S9" s="509"/>
      <c r="T9" s="509"/>
      <c r="U9" s="509"/>
      <c r="V9" s="509"/>
      <c r="W9" s="509"/>
      <c r="X9" s="509"/>
      <c r="Y9" s="509"/>
      <c r="Z9" s="509"/>
      <c r="AA9" s="509"/>
      <c r="AB9" s="509"/>
      <c r="AC9" s="509"/>
      <c r="AD9" s="509"/>
      <c r="AE9" s="509"/>
      <c r="AF9" s="509"/>
      <c r="AG9" s="509"/>
      <c r="AH9" s="510"/>
      <c r="AI9" s="530">
        <v>0</v>
      </c>
      <c r="AJ9" s="530"/>
      <c r="AK9" s="530"/>
      <c r="AL9" s="530"/>
      <c r="AM9" s="530"/>
      <c r="AN9" s="530"/>
      <c r="AO9" s="530"/>
      <c r="AP9" s="530"/>
      <c r="AQ9" s="530"/>
      <c r="AR9" s="530"/>
      <c r="AS9" s="530"/>
      <c r="AT9" s="530"/>
      <c r="AU9" s="530"/>
      <c r="AV9" s="530"/>
    </row>
    <row r="10" spans="2:48" ht="15.75" customHeight="1">
      <c r="B10" s="204" t="s">
        <v>80</v>
      </c>
      <c r="C10" s="185"/>
      <c r="D10" s="185"/>
      <c r="E10" s="185"/>
      <c r="F10" s="185"/>
      <c r="G10" s="185"/>
      <c r="H10" s="185"/>
      <c r="I10" s="185"/>
      <c r="J10" s="185"/>
      <c r="K10" s="185"/>
      <c r="L10" s="185"/>
      <c r="M10" s="185"/>
      <c r="N10" s="186"/>
      <c r="O10" s="504" t="s">
        <v>302</v>
      </c>
      <c r="P10" s="505"/>
      <c r="Q10" s="505"/>
      <c r="R10" s="505"/>
      <c r="S10" s="505"/>
      <c r="T10" s="505"/>
      <c r="U10" s="505"/>
      <c r="V10" s="505"/>
      <c r="W10" s="505"/>
      <c r="X10" s="505"/>
      <c r="Y10" s="505"/>
      <c r="Z10" s="505"/>
      <c r="AA10" s="505"/>
      <c r="AB10" s="505"/>
      <c r="AC10" s="505"/>
      <c r="AD10" s="505"/>
      <c r="AE10" s="505"/>
      <c r="AF10" s="505"/>
      <c r="AG10" s="505"/>
      <c r="AH10" s="505"/>
      <c r="AI10" s="505"/>
      <c r="AJ10" s="506"/>
      <c r="AK10" s="506"/>
      <c r="AL10" s="506"/>
      <c r="AM10" s="506"/>
      <c r="AN10" s="506"/>
      <c r="AO10" s="506"/>
      <c r="AP10" s="506"/>
      <c r="AQ10" s="506"/>
      <c r="AR10" s="506"/>
      <c r="AS10" s="506"/>
      <c r="AT10" s="506"/>
      <c r="AU10" s="506"/>
      <c r="AV10" s="507"/>
    </row>
    <row r="11" spans="2:48" ht="15.75" customHeight="1">
      <c r="B11" s="187"/>
      <c r="C11" s="188"/>
      <c r="D11" s="188"/>
      <c r="E11" s="188"/>
      <c r="F11" s="188"/>
      <c r="G11" s="188"/>
      <c r="H11" s="188"/>
      <c r="I11" s="188"/>
      <c r="J11" s="188"/>
      <c r="K11" s="188"/>
      <c r="L11" s="188"/>
      <c r="M11" s="188"/>
      <c r="N11" s="189"/>
      <c r="O11" s="508"/>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10"/>
    </row>
    <row r="12" spans="2:48" ht="18" customHeight="1">
      <c r="B12" s="207" t="s">
        <v>83</v>
      </c>
      <c r="C12" s="208"/>
      <c r="D12" s="208"/>
      <c r="E12" s="208"/>
      <c r="F12" s="208"/>
      <c r="G12" s="208"/>
      <c r="H12" s="208"/>
      <c r="I12" s="208"/>
      <c r="J12" s="208"/>
      <c r="K12" s="208"/>
      <c r="L12" s="208"/>
      <c r="M12" s="208"/>
      <c r="N12" s="209"/>
      <c r="O12" s="497">
        <v>42461</v>
      </c>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2"/>
      <c r="AM12" s="219" t="s">
        <v>77</v>
      </c>
      <c r="AN12" s="220"/>
      <c r="AO12" s="220"/>
      <c r="AP12" s="220"/>
      <c r="AQ12" s="220"/>
      <c r="AR12" s="220"/>
      <c r="AS12" s="220"/>
      <c r="AT12" s="220"/>
      <c r="AU12" s="220"/>
      <c r="AV12" s="221"/>
    </row>
    <row r="13" spans="2:48" ht="18" customHeight="1">
      <c r="B13" s="210"/>
      <c r="C13" s="211"/>
      <c r="D13" s="211"/>
      <c r="E13" s="211"/>
      <c r="F13" s="211"/>
      <c r="G13" s="211"/>
      <c r="H13" s="211"/>
      <c r="I13" s="211"/>
      <c r="J13" s="211"/>
      <c r="K13" s="211"/>
      <c r="L13" s="211"/>
      <c r="M13" s="211"/>
      <c r="N13" s="212"/>
      <c r="O13" s="513"/>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5"/>
      <c r="AM13" s="516">
        <v>0</v>
      </c>
      <c r="AN13" s="517"/>
      <c r="AO13" s="517"/>
      <c r="AP13" s="517"/>
      <c r="AQ13" s="517"/>
      <c r="AR13" s="517"/>
      <c r="AS13" s="517"/>
      <c r="AT13" s="517"/>
      <c r="AU13" s="517"/>
      <c r="AV13" s="518"/>
    </row>
    <row r="14" spans="2:48" s="13" customFormat="1" ht="18" customHeight="1">
      <c r="B14" s="165" t="s">
        <v>166</v>
      </c>
      <c r="C14" s="166"/>
      <c r="D14" s="166"/>
      <c r="E14" s="166"/>
      <c r="F14" s="166"/>
      <c r="G14" s="166"/>
      <c r="H14" s="166"/>
      <c r="I14" s="166"/>
      <c r="J14" s="166"/>
      <c r="K14" s="166"/>
      <c r="L14" s="166"/>
      <c r="M14" s="166"/>
      <c r="N14" s="167"/>
      <c r="O14" s="497" t="s">
        <v>303</v>
      </c>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9"/>
    </row>
    <row r="15" spans="2:48" s="13" customFormat="1" ht="18" customHeight="1">
      <c r="B15" s="222"/>
      <c r="C15" s="223"/>
      <c r="D15" s="223"/>
      <c r="E15" s="223"/>
      <c r="F15" s="223"/>
      <c r="G15" s="223"/>
      <c r="H15" s="223"/>
      <c r="I15" s="223"/>
      <c r="J15" s="223"/>
      <c r="K15" s="223"/>
      <c r="L15" s="223"/>
      <c r="M15" s="223"/>
      <c r="N15" s="224"/>
      <c r="O15" s="500"/>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2"/>
    </row>
    <row r="16" spans="2:48" ht="24.75" customHeight="1">
      <c r="B16" s="184" t="s">
        <v>9</v>
      </c>
      <c r="C16" s="185"/>
      <c r="D16" s="185"/>
      <c r="E16" s="185"/>
      <c r="F16" s="185"/>
      <c r="G16" s="230"/>
      <c r="H16" s="235" t="s">
        <v>4</v>
      </c>
      <c r="I16" s="236"/>
      <c r="J16" s="236"/>
      <c r="K16" s="236"/>
      <c r="L16" s="236"/>
      <c r="M16" s="236"/>
      <c r="N16" s="237"/>
      <c r="O16" s="238" t="s">
        <v>178</v>
      </c>
      <c r="P16" s="239"/>
      <c r="Q16" s="239"/>
      <c r="R16" s="239"/>
      <c r="S16" s="503" t="s">
        <v>304</v>
      </c>
      <c r="T16" s="503"/>
      <c r="U16" s="503"/>
      <c r="V16" s="503"/>
      <c r="W16" s="503"/>
      <c r="X16" s="503"/>
      <c r="Y16" s="503"/>
      <c r="Z16" s="503"/>
      <c r="AA16" s="503"/>
      <c r="AB16" s="240"/>
      <c r="AC16" s="240"/>
      <c r="AD16" s="240"/>
      <c r="AE16" s="241"/>
      <c r="AF16" s="238" t="s">
        <v>179</v>
      </c>
      <c r="AG16" s="239"/>
      <c r="AH16" s="239"/>
      <c r="AI16" s="239"/>
      <c r="AJ16" s="503" t="s">
        <v>304</v>
      </c>
      <c r="AK16" s="503"/>
      <c r="AL16" s="503"/>
      <c r="AM16" s="503"/>
      <c r="AN16" s="503"/>
      <c r="AO16" s="503"/>
      <c r="AP16" s="503"/>
      <c r="AQ16" s="503"/>
      <c r="AR16" s="503"/>
      <c r="AS16" s="240"/>
      <c r="AT16" s="240"/>
      <c r="AU16" s="240"/>
      <c r="AV16" s="241"/>
    </row>
    <row r="17" spans="2:48" ht="24.75" customHeight="1">
      <c r="B17" s="231"/>
      <c r="C17" s="232"/>
      <c r="D17" s="232"/>
      <c r="E17" s="232"/>
      <c r="F17" s="232"/>
      <c r="G17" s="233"/>
      <c r="H17" s="245" t="s">
        <v>5</v>
      </c>
      <c r="I17" s="246"/>
      <c r="J17" s="246"/>
      <c r="K17" s="246"/>
      <c r="L17" s="246"/>
      <c r="M17" s="246"/>
      <c r="N17" s="247"/>
      <c r="O17" s="248" t="s">
        <v>178</v>
      </c>
      <c r="P17" s="249"/>
      <c r="Q17" s="249"/>
      <c r="R17" s="249"/>
      <c r="S17" s="495">
        <v>700</v>
      </c>
      <c r="T17" s="495"/>
      <c r="U17" s="495"/>
      <c r="V17" s="495"/>
      <c r="W17" s="495"/>
      <c r="X17" s="495"/>
      <c r="Y17" s="495"/>
      <c r="Z17" s="495"/>
      <c r="AA17" s="495"/>
      <c r="AB17" s="243" t="s">
        <v>155</v>
      </c>
      <c r="AC17" s="243"/>
      <c r="AD17" s="243"/>
      <c r="AE17" s="244"/>
      <c r="AF17" s="248" t="s">
        <v>179</v>
      </c>
      <c r="AG17" s="249"/>
      <c r="AH17" s="249"/>
      <c r="AI17" s="249"/>
      <c r="AJ17" s="495">
        <v>600</v>
      </c>
      <c r="AK17" s="495"/>
      <c r="AL17" s="495"/>
      <c r="AM17" s="495"/>
      <c r="AN17" s="495"/>
      <c r="AO17" s="495"/>
      <c r="AP17" s="495"/>
      <c r="AQ17" s="495"/>
      <c r="AR17" s="495"/>
      <c r="AS17" s="243" t="s">
        <v>155</v>
      </c>
      <c r="AT17" s="243"/>
      <c r="AU17" s="243"/>
      <c r="AV17" s="244"/>
    </row>
    <row r="18" spans="2:48" ht="24.75" customHeight="1">
      <c r="B18" s="231"/>
      <c r="C18" s="232"/>
      <c r="D18" s="232"/>
      <c r="E18" s="232"/>
      <c r="F18" s="232"/>
      <c r="G18" s="233"/>
      <c r="H18" s="255" t="s">
        <v>20</v>
      </c>
      <c r="I18" s="256"/>
      <c r="J18" s="256"/>
      <c r="K18" s="256"/>
      <c r="L18" s="256"/>
      <c r="M18" s="256"/>
      <c r="N18" s="257"/>
      <c r="O18" s="253" t="s">
        <v>305</v>
      </c>
      <c r="P18" s="254"/>
      <c r="Q18" s="254"/>
      <c r="R18" s="254"/>
      <c r="S18" s="79" t="s">
        <v>48</v>
      </c>
      <c r="T18" s="496" t="s">
        <v>306</v>
      </c>
      <c r="U18" s="496"/>
      <c r="V18" s="496"/>
      <c r="W18" s="496"/>
      <c r="X18" s="496"/>
      <c r="Y18" s="496"/>
      <c r="Z18" s="496"/>
      <c r="AA18" s="79" t="s">
        <v>49</v>
      </c>
      <c r="AB18" s="243" t="s">
        <v>307</v>
      </c>
      <c r="AC18" s="243"/>
      <c r="AD18" s="243"/>
      <c r="AE18" s="244"/>
      <c r="AF18" s="253" t="s">
        <v>308</v>
      </c>
      <c r="AG18" s="254"/>
      <c r="AH18" s="254"/>
      <c r="AI18" s="254"/>
      <c r="AJ18" s="79" t="s">
        <v>309</v>
      </c>
      <c r="AK18" s="496" t="s">
        <v>306</v>
      </c>
      <c r="AL18" s="496"/>
      <c r="AM18" s="496"/>
      <c r="AN18" s="496"/>
      <c r="AO18" s="496"/>
      <c r="AP18" s="496"/>
      <c r="AQ18" s="496"/>
      <c r="AR18" s="79" t="s">
        <v>49</v>
      </c>
      <c r="AS18" s="243" t="s">
        <v>307</v>
      </c>
      <c r="AT18" s="243"/>
      <c r="AU18" s="243"/>
      <c r="AV18" s="244"/>
    </row>
    <row r="19" spans="2:48" ht="24.75" customHeight="1">
      <c r="B19" s="231"/>
      <c r="C19" s="232"/>
      <c r="D19" s="232"/>
      <c r="E19" s="232"/>
      <c r="F19" s="232"/>
      <c r="G19" s="233"/>
      <c r="H19" s="258" t="s">
        <v>6</v>
      </c>
      <c r="I19" s="259"/>
      <c r="J19" s="259"/>
      <c r="K19" s="259"/>
      <c r="L19" s="259"/>
      <c r="M19" s="259"/>
      <c r="N19" s="260"/>
      <c r="O19" s="253" t="s">
        <v>305</v>
      </c>
      <c r="P19" s="254"/>
      <c r="Q19" s="254"/>
      <c r="R19" s="254"/>
      <c r="S19" s="496" t="s">
        <v>310</v>
      </c>
      <c r="T19" s="496"/>
      <c r="U19" s="496"/>
      <c r="V19" s="496"/>
      <c r="W19" s="496"/>
      <c r="X19" s="496"/>
      <c r="Y19" s="496"/>
      <c r="Z19" s="496"/>
      <c r="AA19" s="496"/>
      <c r="AB19" s="251"/>
      <c r="AC19" s="251"/>
      <c r="AD19" s="251"/>
      <c r="AE19" s="252"/>
      <c r="AF19" s="253" t="s">
        <v>179</v>
      </c>
      <c r="AG19" s="254"/>
      <c r="AH19" s="254"/>
      <c r="AI19" s="254"/>
      <c r="AJ19" s="496" t="s">
        <v>310</v>
      </c>
      <c r="AK19" s="496"/>
      <c r="AL19" s="496"/>
      <c r="AM19" s="496"/>
      <c r="AN19" s="496"/>
      <c r="AO19" s="496"/>
      <c r="AP19" s="496"/>
      <c r="AQ19" s="496"/>
      <c r="AR19" s="496"/>
      <c r="AS19" s="251"/>
      <c r="AT19" s="251"/>
      <c r="AU19" s="251"/>
      <c r="AV19" s="252"/>
    </row>
    <row r="20" spans="2:48" ht="24.75" customHeight="1">
      <c r="B20" s="231"/>
      <c r="C20" s="232"/>
      <c r="D20" s="232"/>
      <c r="E20" s="232"/>
      <c r="F20" s="232"/>
      <c r="G20" s="233"/>
      <c r="H20" s="258" t="s">
        <v>81</v>
      </c>
      <c r="I20" s="259"/>
      <c r="J20" s="259"/>
      <c r="K20" s="259"/>
      <c r="L20" s="259"/>
      <c r="M20" s="259"/>
      <c r="N20" s="260"/>
      <c r="O20" s="253" t="s">
        <v>178</v>
      </c>
      <c r="P20" s="254"/>
      <c r="Q20" s="254"/>
      <c r="R20" s="254"/>
      <c r="S20" s="496">
        <v>6000</v>
      </c>
      <c r="T20" s="496"/>
      <c r="U20" s="496"/>
      <c r="V20" s="496"/>
      <c r="W20" s="496"/>
      <c r="X20" s="496"/>
      <c r="Y20" s="496"/>
      <c r="Z20" s="496"/>
      <c r="AA20" s="496"/>
      <c r="AB20" s="261" t="s">
        <v>32</v>
      </c>
      <c r="AC20" s="261"/>
      <c r="AD20" s="261"/>
      <c r="AE20" s="262"/>
      <c r="AF20" s="253" t="s">
        <v>308</v>
      </c>
      <c r="AG20" s="254"/>
      <c r="AH20" s="254"/>
      <c r="AI20" s="254"/>
      <c r="AJ20" s="496">
        <v>6000</v>
      </c>
      <c r="AK20" s="496"/>
      <c r="AL20" s="496"/>
      <c r="AM20" s="496"/>
      <c r="AN20" s="496"/>
      <c r="AO20" s="496"/>
      <c r="AP20" s="496"/>
      <c r="AQ20" s="496"/>
      <c r="AR20" s="496"/>
      <c r="AS20" s="261" t="s">
        <v>32</v>
      </c>
      <c r="AT20" s="261"/>
      <c r="AU20" s="261"/>
      <c r="AV20" s="262"/>
    </row>
    <row r="21" spans="2:48" ht="24.75" customHeight="1">
      <c r="B21" s="187"/>
      <c r="C21" s="188"/>
      <c r="D21" s="188"/>
      <c r="E21" s="188"/>
      <c r="F21" s="188"/>
      <c r="G21" s="234"/>
      <c r="H21" s="263" t="s">
        <v>82</v>
      </c>
      <c r="I21" s="264"/>
      <c r="J21" s="264"/>
      <c r="K21" s="264"/>
      <c r="L21" s="264"/>
      <c r="M21" s="264"/>
      <c r="N21" s="265"/>
      <c r="O21" s="266" t="s">
        <v>178</v>
      </c>
      <c r="P21" s="267"/>
      <c r="Q21" s="267"/>
      <c r="R21" s="267"/>
      <c r="S21" s="494">
        <v>6000</v>
      </c>
      <c r="T21" s="494"/>
      <c r="U21" s="494"/>
      <c r="V21" s="494"/>
      <c r="W21" s="494"/>
      <c r="X21" s="494"/>
      <c r="Y21" s="494"/>
      <c r="Z21" s="494"/>
      <c r="AA21" s="494"/>
      <c r="AB21" s="269" t="s">
        <v>32</v>
      </c>
      <c r="AC21" s="269"/>
      <c r="AD21" s="269"/>
      <c r="AE21" s="270"/>
      <c r="AF21" s="266" t="s">
        <v>179</v>
      </c>
      <c r="AG21" s="267"/>
      <c r="AH21" s="267"/>
      <c r="AI21" s="267"/>
      <c r="AJ21" s="494">
        <v>6000</v>
      </c>
      <c r="AK21" s="494"/>
      <c r="AL21" s="494"/>
      <c r="AM21" s="494"/>
      <c r="AN21" s="494"/>
      <c r="AO21" s="494"/>
      <c r="AP21" s="494"/>
      <c r="AQ21" s="494"/>
      <c r="AR21" s="494"/>
      <c r="AS21" s="269" t="s">
        <v>32</v>
      </c>
      <c r="AT21" s="269"/>
      <c r="AU21" s="269"/>
      <c r="AV21" s="270"/>
    </row>
    <row r="22" spans="2:48" ht="24.75" customHeight="1">
      <c r="B22" s="184" t="s">
        <v>10</v>
      </c>
      <c r="C22" s="271"/>
      <c r="D22" s="271"/>
      <c r="E22" s="271"/>
      <c r="F22" s="271"/>
      <c r="G22" s="272"/>
      <c r="H22" s="235" t="s">
        <v>5</v>
      </c>
      <c r="I22" s="236"/>
      <c r="J22" s="236"/>
      <c r="K22" s="236"/>
      <c r="L22" s="236"/>
      <c r="M22" s="236"/>
      <c r="N22" s="237"/>
      <c r="O22" s="238" t="s">
        <v>178</v>
      </c>
      <c r="P22" s="239"/>
      <c r="Q22" s="239"/>
      <c r="R22" s="239"/>
      <c r="S22" s="492" t="s">
        <v>306</v>
      </c>
      <c r="T22" s="492"/>
      <c r="U22" s="492"/>
      <c r="V22" s="492"/>
      <c r="W22" s="492"/>
      <c r="X22" s="492"/>
      <c r="Y22" s="492"/>
      <c r="Z22" s="492"/>
      <c r="AA22" s="492"/>
      <c r="AB22" s="194" t="s">
        <v>307</v>
      </c>
      <c r="AC22" s="194"/>
      <c r="AD22" s="194"/>
      <c r="AE22" s="277"/>
      <c r="AF22" s="238" t="s">
        <v>179</v>
      </c>
      <c r="AG22" s="239"/>
      <c r="AH22" s="239"/>
      <c r="AI22" s="239"/>
      <c r="AJ22" s="492" t="s">
        <v>306</v>
      </c>
      <c r="AK22" s="492"/>
      <c r="AL22" s="492"/>
      <c r="AM22" s="492"/>
      <c r="AN22" s="492"/>
      <c r="AO22" s="492"/>
      <c r="AP22" s="492"/>
      <c r="AQ22" s="492"/>
      <c r="AR22" s="492"/>
      <c r="AS22" s="194" t="s">
        <v>30</v>
      </c>
      <c r="AT22" s="194"/>
      <c r="AU22" s="194"/>
      <c r="AV22" s="277"/>
    </row>
    <row r="23" spans="2:48" ht="24.75" customHeight="1">
      <c r="B23" s="273"/>
      <c r="C23" s="274"/>
      <c r="D23" s="274"/>
      <c r="E23" s="274"/>
      <c r="F23" s="274"/>
      <c r="G23" s="275"/>
      <c r="H23" s="245" t="s">
        <v>81</v>
      </c>
      <c r="I23" s="246"/>
      <c r="J23" s="246"/>
      <c r="K23" s="246"/>
      <c r="L23" s="246"/>
      <c r="M23" s="246"/>
      <c r="N23" s="247"/>
      <c r="O23" s="248" t="s">
        <v>305</v>
      </c>
      <c r="P23" s="249"/>
      <c r="Q23" s="249"/>
      <c r="R23" s="249"/>
      <c r="S23" s="495" t="s">
        <v>306</v>
      </c>
      <c r="T23" s="495"/>
      <c r="U23" s="495"/>
      <c r="V23" s="495"/>
      <c r="W23" s="495"/>
      <c r="X23" s="495"/>
      <c r="Y23" s="495"/>
      <c r="Z23" s="495"/>
      <c r="AA23" s="495"/>
      <c r="AB23" s="243" t="s">
        <v>32</v>
      </c>
      <c r="AC23" s="243"/>
      <c r="AD23" s="243"/>
      <c r="AE23" s="244"/>
      <c r="AF23" s="248" t="s">
        <v>308</v>
      </c>
      <c r="AG23" s="249"/>
      <c r="AH23" s="249"/>
      <c r="AI23" s="249"/>
      <c r="AJ23" s="495" t="s">
        <v>306</v>
      </c>
      <c r="AK23" s="495"/>
      <c r="AL23" s="495"/>
      <c r="AM23" s="495"/>
      <c r="AN23" s="495"/>
      <c r="AO23" s="495"/>
      <c r="AP23" s="495"/>
      <c r="AQ23" s="495"/>
      <c r="AR23" s="495"/>
      <c r="AS23" s="243" t="s">
        <v>311</v>
      </c>
      <c r="AT23" s="243"/>
      <c r="AU23" s="243"/>
      <c r="AV23" s="244"/>
    </row>
    <row r="24" spans="2:48" ht="24.75" customHeight="1">
      <c r="B24" s="273"/>
      <c r="C24" s="274"/>
      <c r="D24" s="274"/>
      <c r="E24" s="274"/>
      <c r="F24" s="274"/>
      <c r="G24" s="275"/>
      <c r="H24" s="263" t="s">
        <v>82</v>
      </c>
      <c r="I24" s="264"/>
      <c r="J24" s="264"/>
      <c r="K24" s="264"/>
      <c r="L24" s="264"/>
      <c r="M24" s="264"/>
      <c r="N24" s="265"/>
      <c r="O24" s="266" t="s">
        <v>178</v>
      </c>
      <c r="P24" s="267"/>
      <c r="Q24" s="267"/>
      <c r="R24" s="267"/>
      <c r="S24" s="494" t="s">
        <v>306</v>
      </c>
      <c r="T24" s="494"/>
      <c r="U24" s="494"/>
      <c r="V24" s="494"/>
      <c r="W24" s="494"/>
      <c r="X24" s="494"/>
      <c r="Y24" s="494"/>
      <c r="Z24" s="494"/>
      <c r="AA24" s="494"/>
      <c r="AB24" s="269" t="s">
        <v>32</v>
      </c>
      <c r="AC24" s="269"/>
      <c r="AD24" s="269"/>
      <c r="AE24" s="270"/>
      <c r="AF24" s="266" t="s">
        <v>179</v>
      </c>
      <c r="AG24" s="267"/>
      <c r="AH24" s="267"/>
      <c r="AI24" s="267"/>
      <c r="AJ24" s="494" t="s">
        <v>306</v>
      </c>
      <c r="AK24" s="494"/>
      <c r="AL24" s="494"/>
      <c r="AM24" s="494"/>
      <c r="AN24" s="494"/>
      <c r="AO24" s="494"/>
      <c r="AP24" s="494"/>
      <c r="AQ24" s="494"/>
      <c r="AR24" s="494"/>
      <c r="AS24" s="269" t="s">
        <v>32</v>
      </c>
      <c r="AT24" s="269"/>
      <c r="AU24" s="269"/>
      <c r="AV24" s="270"/>
    </row>
    <row r="25" spans="2:48" ht="24.75" customHeight="1">
      <c r="B25" s="184" t="s">
        <v>11</v>
      </c>
      <c r="C25" s="271"/>
      <c r="D25" s="271"/>
      <c r="E25" s="271"/>
      <c r="F25" s="271"/>
      <c r="G25" s="271"/>
      <c r="H25" s="235" t="s">
        <v>5</v>
      </c>
      <c r="I25" s="236"/>
      <c r="J25" s="236"/>
      <c r="K25" s="236"/>
      <c r="L25" s="236"/>
      <c r="M25" s="236"/>
      <c r="N25" s="237"/>
      <c r="O25" s="238" t="s">
        <v>178</v>
      </c>
      <c r="P25" s="239"/>
      <c r="Q25" s="239"/>
      <c r="R25" s="239"/>
      <c r="S25" s="492" t="s">
        <v>306</v>
      </c>
      <c r="T25" s="492"/>
      <c r="U25" s="492"/>
      <c r="V25" s="492"/>
      <c r="W25" s="492"/>
      <c r="X25" s="492"/>
      <c r="Y25" s="492"/>
      <c r="Z25" s="492"/>
      <c r="AA25" s="492"/>
      <c r="AB25" s="194" t="s">
        <v>30</v>
      </c>
      <c r="AC25" s="194"/>
      <c r="AD25" s="194"/>
      <c r="AE25" s="277"/>
      <c r="AF25" s="238" t="s">
        <v>308</v>
      </c>
      <c r="AG25" s="239"/>
      <c r="AH25" s="239"/>
      <c r="AI25" s="239"/>
      <c r="AJ25" s="492" t="s">
        <v>306</v>
      </c>
      <c r="AK25" s="492"/>
      <c r="AL25" s="492"/>
      <c r="AM25" s="492"/>
      <c r="AN25" s="492"/>
      <c r="AO25" s="492"/>
      <c r="AP25" s="492"/>
      <c r="AQ25" s="492"/>
      <c r="AR25" s="492"/>
      <c r="AS25" s="194" t="s">
        <v>307</v>
      </c>
      <c r="AT25" s="194"/>
      <c r="AU25" s="194"/>
      <c r="AV25" s="277"/>
    </row>
    <row r="26" spans="2:48" ht="24.75" customHeight="1">
      <c r="B26" s="273"/>
      <c r="C26" s="274"/>
      <c r="D26" s="274"/>
      <c r="E26" s="274"/>
      <c r="F26" s="274"/>
      <c r="G26" s="274"/>
      <c r="H26" s="245" t="s">
        <v>81</v>
      </c>
      <c r="I26" s="246"/>
      <c r="J26" s="246"/>
      <c r="K26" s="246"/>
      <c r="L26" s="246"/>
      <c r="M26" s="246"/>
      <c r="N26" s="247"/>
      <c r="O26" s="248" t="s">
        <v>178</v>
      </c>
      <c r="P26" s="249"/>
      <c r="Q26" s="249"/>
      <c r="R26" s="249"/>
      <c r="S26" s="495" t="s">
        <v>306</v>
      </c>
      <c r="T26" s="495"/>
      <c r="U26" s="495"/>
      <c r="V26" s="495"/>
      <c r="W26" s="495"/>
      <c r="X26" s="495"/>
      <c r="Y26" s="495"/>
      <c r="Z26" s="495"/>
      <c r="AA26" s="495"/>
      <c r="AB26" s="243" t="s">
        <v>32</v>
      </c>
      <c r="AC26" s="243"/>
      <c r="AD26" s="243"/>
      <c r="AE26" s="244"/>
      <c r="AF26" s="248" t="s">
        <v>308</v>
      </c>
      <c r="AG26" s="249"/>
      <c r="AH26" s="249"/>
      <c r="AI26" s="249"/>
      <c r="AJ26" s="495" t="s">
        <v>306</v>
      </c>
      <c r="AK26" s="495"/>
      <c r="AL26" s="495"/>
      <c r="AM26" s="495"/>
      <c r="AN26" s="495"/>
      <c r="AO26" s="495"/>
      <c r="AP26" s="495"/>
      <c r="AQ26" s="495"/>
      <c r="AR26" s="495"/>
      <c r="AS26" s="243" t="s">
        <v>311</v>
      </c>
      <c r="AT26" s="243"/>
      <c r="AU26" s="243"/>
      <c r="AV26" s="244"/>
    </row>
    <row r="27" spans="2:48" ht="24.75" customHeight="1">
      <c r="B27" s="278"/>
      <c r="C27" s="279"/>
      <c r="D27" s="279"/>
      <c r="E27" s="279"/>
      <c r="F27" s="279"/>
      <c r="G27" s="279"/>
      <c r="H27" s="263" t="s">
        <v>82</v>
      </c>
      <c r="I27" s="264"/>
      <c r="J27" s="264"/>
      <c r="K27" s="264"/>
      <c r="L27" s="264"/>
      <c r="M27" s="264"/>
      <c r="N27" s="265"/>
      <c r="O27" s="266" t="s">
        <v>178</v>
      </c>
      <c r="P27" s="267"/>
      <c r="Q27" s="267"/>
      <c r="R27" s="267"/>
      <c r="S27" s="494" t="s">
        <v>306</v>
      </c>
      <c r="T27" s="494"/>
      <c r="U27" s="494"/>
      <c r="V27" s="494"/>
      <c r="W27" s="494"/>
      <c r="X27" s="494"/>
      <c r="Y27" s="494"/>
      <c r="Z27" s="494"/>
      <c r="AA27" s="494"/>
      <c r="AB27" s="269" t="s">
        <v>32</v>
      </c>
      <c r="AC27" s="269"/>
      <c r="AD27" s="269"/>
      <c r="AE27" s="270"/>
      <c r="AF27" s="266" t="s">
        <v>179</v>
      </c>
      <c r="AG27" s="267"/>
      <c r="AH27" s="267"/>
      <c r="AI27" s="267"/>
      <c r="AJ27" s="494" t="s">
        <v>306</v>
      </c>
      <c r="AK27" s="494"/>
      <c r="AL27" s="494"/>
      <c r="AM27" s="494"/>
      <c r="AN27" s="494"/>
      <c r="AO27" s="494"/>
      <c r="AP27" s="494"/>
      <c r="AQ27" s="494"/>
      <c r="AR27" s="494"/>
      <c r="AS27" s="269" t="s">
        <v>32</v>
      </c>
      <c r="AT27" s="269"/>
      <c r="AU27" s="269"/>
      <c r="AV27" s="270"/>
    </row>
    <row r="28" spans="2:48" ht="24.75" customHeight="1">
      <c r="B28" s="285" t="s">
        <v>7</v>
      </c>
      <c r="C28" s="286"/>
      <c r="D28" s="286"/>
      <c r="E28" s="286"/>
      <c r="F28" s="286"/>
      <c r="G28" s="286"/>
      <c r="H28" s="286"/>
      <c r="I28" s="286"/>
      <c r="J28" s="286"/>
      <c r="K28" s="286"/>
      <c r="L28" s="286"/>
      <c r="M28" s="286"/>
      <c r="N28" s="287"/>
      <c r="O28" s="283" t="s">
        <v>178</v>
      </c>
      <c r="P28" s="284"/>
      <c r="Q28" s="284"/>
      <c r="R28" s="284"/>
      <c r="S28" s="493" t="s">
        <v>306</v>
      </c>
      <c r="T28" s="493"/>
      <c r="U28" s="493"/>
      <c r="V28" s="493"/>
      <c r="W28" s="493"/>
      <c r="X28" s="493"/>
      <c r="Y28" s="493"/>
      <c r="Z28" s="493"/>
      <c r="AA28" s="493"/>
      <c r="AB28" s="281" t="s">
        <v>307</v>
      </c>
      <c r="AC28" s="281"/>
      <c r="AD28" s="281"/>
      <c r="AE28" s="282"/>
      <c r="AF28" s="283" t="s">
        <v>179</v>
      </c>
      <c r="AG28" s="284"/>
      <c r="AH28" s="284"/>
      <c r="AI28" s="284"/>
      <c r="AJ28" s="493" t="s">
        <v>306</v>
      </c>
      <c r="AK28" s="493"/>
      <c r="AL28" s="493"/>
      <c r="AM28" s="493"/>
      <c r="AN28" s="493"/>
      <c r="AO28" s="493"/>
      <c r="AP28" s="493"/>
      <c r="AQ28" s="493"/>
      <c r="AR28" s="493"/>
      <c r="AS28" s="281" t="s">
        <v>30</v>
      </c>
      <c r="AT28" s="281"/>
      <c r="AU28" s="281"/>
      <c r="AV28" s="282"/>
    </row>
    <row r="29" spans="2:48" ht="24.75" customHeight="1">
      <c r="B29" s="285" t="s">
        <v>14</v>
      </c>
      <c r="C29" s="286"/>
      <c r="D29" s="286"/>
      <c r="E29" s="286"/>
      <c r="F29" s="286"/>
      <c r="G29" s="286"/>
      <c r="H29" s="286"/>
      <c r="I29" s="286"/>
      <c r="J29" s="286"/>
      <c r="K29" s="286"/>
      <c r="L29" s="286"/>
      <c r="M29" s="286"/>
      <c r="N29" s="287"/>
      <c r="O29" s="283" t="s">
        <v>178</v>
      </c>
      <c r="P29" s="284"/>
      <c r="Q29" s="284"/>
      <c r="R29" s="284"/>
      <c r="S29" s="493">
        <v>1500</v>
      </c>
      <c r="T29" s="493"/>
      <c r="U29" s="493"/>
      <c r="V29" s="493"/>
      <c r="W29" s="493"/>
      <c r="X29" s="493"/>
      <c r="Y29" s="493"/>
      <c r="Z29" s="493"/>
      <c r="AA29" s="493"/>
      <c r="AB29" s="281" t="s">
        <v>34</v>
      </c>
      <c r="AC29" s="281"/>
      <c r="AD29" s="281"/>
      <c r="AE29" s="282"/>
      <c r="AF29" s="283" t="s">
        <v>179</v>
      </c>
      <c r="AG29" s="284"/>
      <c r="AH29" s="284"/>
      <c r="AI29" s="284"/>
      <c r="AJ29" s="493">
        <v>1500</v>
      </c>
      <c r="AK29" s="493"/>
      <c r="AL29" s="493"/>
      <c r="AM29" s="493"/>
      <c r="AN29" s="493"/>
      <c r="AO29" s="493"/>
      <c r="AP29" s="493"/>
      <c r="AQ29" s="493"/>
      <c r="AR29" s="493"/>
      <c r="AS29" s="281" t="s">
        <v>312</v>
      </c>
      <c r="AT29" s="281"/>
      <c r="AU29" s="281"/>
      <c r="AV29" s="282"/>
    </row>
    <row r="30" spans="2:48" ht="24.75" customHeight="1">
      <c r="B30" s="285" t="s">
        <v>15</v>
      </c>
      <c r="C30" s="286"/>
      <c r="D30" s="286"/>
      <c r="E30" s="286"/>
      <c r="F30" s="286"/>
      <c r="G30" s="286"/>
      <c r="H30" s="286"/>
      <c r="I30" s="286"/>
      <c r="J30" s="286"/>
      <c r="K30" s="286"/>
      <c r="L30" s="286"/>
      <c r="M30" s="286"/>
      <c r="N30" s="287"/>
      <c r="O30" s="283" t="s">
        <v>178</v>
      </c>
      <c r="P30" s="284"/>
      <c r="Q30" s="284"/>
      <c r="R30" s="284"/>
      <c r="S30" s="493">
        <v>1000</v>
      </c>
      <c r="T30" s="493"/>
      <c r="U30" s="493"/>
      <c r="V30" s="493"/>
      <c r="W30" s="493"/>
      <c r="X30" s="493"/>
      <c r="Y30" s="493"/>
      <c r="Z30" s="493"/>
      <c r="AA30" s="493"/>
      <c r="AB30" s="281" t="s">
        <v>307</v>
      </c>
      <c r="AC30" s="281"/>
      <c r="AD30" s="281"/>
      <c r="AE30" s="282"/>
      <c r="AF30" s="283" t="s">
        <v>179</v>
      </c>
      <c r="AG30" s="284"/>
      <c r="AH30" s="284"/>
      <c r="AI30" s="284"/>
      <c r="AJ30" s="493">
        <v>1000</v>
      </c>
      <c r="AK30" s="493"/>
      <c r="AL30" s="493"/>
      <c r="AM30" s="493"/>
      <c r="AN30" s="493"/>
      <c r="AO30" s="493"/>
      <c r="AP30" s="493"/>
      <c r="AQ30" s="493"/>
      <c r="AR30" s="493"/>
      <c r="AS30" s="281" t="s">
        <v>30</v>
      </c>
      <c r="AT30" s="281"/>
      <c r="AU30" s="281"/>
      <c r="AV30" s="282"/>
    </row>
    <row r="31" spans="2:48" ht="24.75" customHeight="1">
      <c r="B31" s="294" t="s">
        <v>19</v>
      </c>
      <c r="C31" s="295"/>
      <c r="D31" s="295"/>
      <c r="E31" s="295"/>
      <c r="F31" s="295"/>
      <c r="G31" s="295"/>
      <c r="H31" s="295"/>
      <c r="I31" s="295"/>
      <c r="J31" s="295"/>
      <c r="K31" s="295"/>
      <c r="L31" s="295"/>
      <c r="M31" s="295"/>
      <c r="N31" s="296"/>
      <c r="O31" s="238" t="s">
        <v>305</v>
      </c>
      <c r="P31" s="239"/>
      <c r="Q31" s="239"/>
      <c r="R31" s="239"/>
      <c r="S31" s="492" t="s">
        <v>306</v>
      </c>
      <c r="T31" s="492"/>
      <c r="U31" s="492"/>
      <c r="V31" s="492"/>
      <c r="W31" s="492"/>
      <c r="X31" s="492"/>
      <c r="Y31" s="492"/>
      <c r="Z31" s="492"/>
      <c r="AA31" s="492"/>
      <c r="AB31" s="297" t="s">
        <v>30</v>
      </c>
      <c r="AC31" s="297"/>
      <c r="AD31" s="297"/>
      <c r="AE31" s="298"/>
      <c r="AF31" s="238" t="s">
        <v>308</v>
      </c>
      <c r="AG31" s="239"/>
      <c r="AH31" s="239"/>
      <c r="AI31" s="239"/>
      <c r="AJ31" s="492" t="s">
        <v>306</v>
      </c>
      <c r="AK31" s="492"/>
      <c r="AL31" s="492"/>
      <c r="AM31" s="492"/>
      <c r="AN31" s="492"/>
      <c r="AO31" s="492"/>
      <c r="AP31" s="492"/>
      <c r="AQ31" s="492"/>
      <c r="AR31" s="492"/>
      <c r="AS31" s="297" t="s">
        <v>30</v>
      </c>
      <c r="AT31" s="297"/>
      <c r="AU31" s="297"/>
      <c r="AV31" s="298"/>
    </row>
    <row r="32" spans="2:48" ht="33.75" customHeight="1">
      <c r="B32" s="294" t="s">
        <v>16</v>
      </c>
      <c r="C32" s="295"/>
      <c r="D32" s="295"/>
      <c r="E32" s="295"/>
      <c r="F32" s="295"/>
      <c r="G32" s="295"/>
      <c r="H32" s="295"/>
      <c r="I32" s="295"/>
      <c r="J32" s="295"/>
      <c r="K32" s="295"/>
      <c r="L32" s="295"/>
      <c r="M32" s="295"/>
      <c r="N32" s="296"/>
      <c r="O32" s="488" t="s">
        <v>313</v>
      </c>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90"/>
    </row>
    <row r="33" spans="2:48" ht="21.75" customHeight="1">
      <c r="B33" s="285" t="s">
        <v>8</v>
      </c>
      <c r="C33" s="286"/>
      <c r="D33" s="286"/>
      <c r="E33" s="286"/>
      <c r="F33" s="286"/>
      <c r="G33" s="286"/>
      <c r="H33" s="286"/>
      <c r="I33" s="286"/>
      <c r="J33" s="286"/>
      <c r="K33" s="286"/>
      <c r="L33" s="286"/>
      <c r="M33" s="286"/>
      <c r="N33" s="287"/>
      <c r="O33" s="488" t="s">
        <v>21</v>
      </c>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90"/>
    </row>
    <row r="34" spans="2:48" ht="18" customHeight="1">
      <c r="B34" s="184" t="s">
        <v>2</v>
      </c>
      <c r="C34" s="307"/>
      <c r="D34" s="307"/>
      <c r="E34" s="307"/>
      <c r="F34" s="307"/>
      <c r="G34" s="307"/>
      <c r="H34" s="307"/>
      <c r="I34" s="307"/>
      <c r="J34" s="307"/>
      <c r="K34" s="307"/>
      <c r="L34" s="307"/>
      <c r="M34" s="307"/>
      <c r="N34" s="308"/>
      <c r="O34" s="288" t="s">
        <v>88</v>
      </c>
      <c r="P34" s="289"/>
      <c r="Q34" s="289"/>
      <c r="R34" s="289"/>
      <c r="S34" s="289"/>
      <c r="T34" s="290"/>
      <c r="U34" s="483" t="s">
        <v>314</v>
      </c>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4"/>
    </row>
    <row r="35" spans="2:48" ht="18" customHeight="1">
      <c r="B35" s="309"/>
      <c r="C35" s="310"/>
      <c r="D35" s="310"/>
      <c r="E35" s="310"/>
      <c r="F35" s="310"/>
      <c r="G35" s="310"/>
      <c r="H35" s="310"/>
      <c r="I35" s="310"/>
      <c r="J35" s="310"/>
      <c r="K35" s="310"/>
      <c r="L35" s="310"/>
      <c r="M35" s="310"/>
      <c r="N35" s="311"/>
      <c r="O35" s="292" t="s">
        <v>46</v>
      </c>
      <c r="P35" s="293"/>
      <c r="Q35" s="293"/>
      <c r="R35" s="293"/>
      <c r="S35" s="293"/>
      <c r="T35" s="293"/>
      <c r="U35" s="491" t="s">
        <v>315</v>
      </c>
      <c r="V35" s="491"/>
      <c r="W35" s="491"/>
      <c r="X35" s="491"/>
      <c r="Y35" s="491"/>
      <c r="Z35" s="491"/>
      <c r="AA35" s="491"/>
      <c r="AB35" s="491"/>
      <c r="AC35" s="491"/>
      <c r="AD35" s="491"/>
      <c r="AE35" s="491"/>
      <c r="AF35" s="491"/>
      <c r="AG35" s="327" t="s">
        <v>0</v>
      </c>
      <c r="AH35" s="327"/>
      <c r="AI35" s="327"/>
      <c r="AJ35" s="327"/>
      <c r="AK35" s="327"/>
      <c r="AL35" s="480" t="s">
        <v>316</v>
      </c>
      <c r="AM35" s="480"/>
      <c r="AN35" s="480"/>
      <c r="AO35" s="480"/>
      <c r="AP35" s="480"/>
      <c r="AQ35" s="480"/>
      <c r="AR35" s="480"/>
      <c r="AS35" s="480"/>
      <c r="AT35" s="480"/>
      <c r="AU35" s="480"/>
      <c r="AV35" s="481"/>
    </row>
    <row r="36" spans="2:48" ht="18" customHeight="1">
      <c r="B36" s="184" t="s">
        <v>3</v>
      </c>
      <c r="C36" s="185"/>
      <c r="D36" s="185"/>
      <c r="E36" s="185"/>
      <c r="F36" s="185"/>
      <c r="G36" s="185"/>
      <c r="H36" s="185"/>
      <c r="I36" s="185"/>
      <c r="J36" s="185"/>
      <c r="K36" s="185"/>
      <c r="L36" s="185"/>
      <c r="M36" s="185"/>
      <c r="N36" s="186"/>
      <c r="O36" s="330" t="s">
        <v>88</v>
      </c>
      <c r="P36" s="331"/>
      <c r="Q36" s="331"/>
      <c r="R36" s="331"/>
      <c r="S36" s="331"/>
      <c r="T36" s="331"/>
      <c r="U36" s="482" t="s">
        <v>317</v>
      </c>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4"/>
    </row>
    <row r="37" spans="2:48" ht="18" customHeight="1">
      <c r="B37" s="187"/>
      <c r="C37" s="188"/>
      <c r="D37" s="188"/>
      <c r="E37" s="188"/>
      <c r="F37" s="188"/>
      <c r="G37" s="188"/>
      <c r="H37" s="188"/>
      <c r="I37" s="188"/>
      <c r="J37" s="188"/>
      <c r="K37" s="188"/>
      <c r="L37" s="188"/>
      <c r="M37" s="188"/>
      <c r="N37" s="189"/>
      <c r="O37" s="299" t="s">
        <v>46</v>
      </c>
      <c r="P37" s="300"/>
      <c r="Q37" s="300"/>
      <c r="R37" s="300"/>
      <c r="S37" s="300"/>
      <c r="T37" s="300"/>
      <c r="U37" s="485" t="s">
        <v>318</v>
      </c>
      <c r="V37" s="485"/>
      <c r="W37" s="485"/>
      <c r="X37" s="485"/>
      <c r="Y37" s="485"/>
      <c r="Z37" s="485"/>
      <c r="AA37" s="485"/>
      <c r="AB37" s="485"/>
      <c r="AC37" s="485"/>
      <c r="AD37" s="485"/>
      <c r="AE37" s="485"/>
      <c r="AF37" s="485"/>
      <c r="AG37" s="301" t="s">
        <v>0</v>
      </c>
      <c r="AH37" s="301"/>
      <c r="AI37" s="301"/>
      <c r="AJ37" s="301"/>
      <c r="AK37" s="301"/>
      <c r="AL37" s="486" t="s">
        <v>319</v>
      </c>
      <c r="AM37" s="486"/>
      <c r="AN37" s="486"/>
      <c r="AO37" s="486"/>
      <c r="AP37" s="486"/>
      <c r="AQ37" s="486"/>
      <c r="AR37" s="486"/>
      <c r="AS37" s="486"/>
      <c r="AT37" s="486"/>
      <c r="AU37" s="486"/>
      <c r="AV37" s="487"/>
    </row>
    <row r="38" spans="2:48" ht="18" customHeight="1">
      <c r="B38" s="231" t="s">
        <v>1</v>
      </c>
      <c r="C38" s="312"/>
      <c r="D38" s="312"/>
      <c r="E38" s="312"/>
      <c r="F38" s="312"/>
      <c r="G38" s="312"/>
      <c r="H38" s="312"/>
      <c r="I38" s="312"/>
      <c r="J38" s="312"/>
      <c r="K38" s="312"/>
      <c r="L38" s="312"/>
      <c r="M38" s="312"/>
      <c r="N38" s="313"/>
      <c r="O38" s="477" t="s">
        <v>320</v>
      </c>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c r="AN38" s="478"/>
      <c r="AO38" s="478"/>
      <c r="AP38" s="478"/>
      <c r="AQ38" s="478"/>
      <c r="AR38" s="478"/>
      <c r="AS38" s="478"/>
      <c r="AT38" s="478"/>
      <c r="AU38" s="478"/>
      <c r="AV38" s="479"/>
    </row>
    <row r="39" spans="2:48" ht="18" customHeight="1">
      <c r="B39" s="314"/>
      <c r="C39" s="312"/>
      <c r="D39" s="312"/>
      <c r="E39" s="312"/>
      <c r="F39" s="312"/>
      <c r="G39" s="312"/>
      <c r="H39" s="312"/>
      <c r="I39" s="312"/>
      <c r="J39" s="312"/>
      <c r="K39" s="312"/>
      <c r="L39" s="312"/>
      <c r="M39" s="312"/>
      <c r="N39" s="313"/>
      <c r="O39" s="321"/>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3"/>
    </row>
    <row r="40" spans="2:48" ht="18" customHeight="1">
      <c r="B40" s="314"/>
      <c r="C40" s="312"/>
      <c r="D40" s="312"/>
      <c r="E40" s="312"/>
      <c r="F40" s="312"/>
      <c r="G40" s="312"/>
      <c r="H40" s="312"/>
      <c r="I40" s="312"/>
      <c r="J40" s="312"/>
      <c r="K40" s="312"/>
      <c r="L40" s="312"/>
      <c r="M40" s="312"/>
      <c r="N40" s="313"/>
      <c r="O40" s="321"/>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3"/>
    </row>
    <row r="41" spans="2:48" ht="18" customHeight="1">
      <c r="B41" s="314"/>
      <c r="C41" s="312"/>
      <c r="D41" s="312"/>
      <c r="E41" s="312"/>
      <c r="F41" s="312"/>
      <c r="G41" s="312"/>
      <c r="H41" s="312"/>
      <c r="I41" s="312"/>
      <c r="J41" s="312"/>
      <c r="K41" s="312"/>
      <c r="L41" s="312"/>
      <c r="M41" s="312"/>
      <c r="N41" s="313"/>
      <c r="O41" s="80"/>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2"/>
    </row>
    <row r="42" spans="2:48" ht="18" customHeight="1">
      <c r="B42" s="315"/>
      <c r="C42" s="316"/>
      <c r="D42" s="316"/>
      <c r="E42" s="316"/>
      <c r="F42" s="316"/>
      <c r="G42" s="316"/>
      <c r="H42" s="316"/>
      <c r="I42" s="316"/>
      <c r="J42" s="316"/>
      <c r="K42" s="316"/>
      <c r="L42" s="316"/>
      <c r="M42" s="316"/>
      <c r="N42" s="317"/>
      <c r="O42" s="324">
        <v>0</v>
      </c>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6"/>
    </row>
  </sheetData>
  <sheetProtection/>
  <mergeCells count="164">
    <mergeCell ref="B1:AV1"/>
    <mergeCell ref="B3:N3"/>
    <mergeCell ref="O3:AV3"/>
    <mergeCell ref="B4:N4"/>
    <mergeCell ref="O4:AV4"/>
    <mergeCell ref="B5:N5"/>
    <mergeCell ref="O5:AL5"/>
    <mergeCell ref="AM5:AQ5"/>
    <mergeCell ref="AR5:AV5"/>
    <mergeCell ref="B6:N7"/>
    <mergeCell ref="O6:P6"/>
    <mergeCell ref="Q6:U6"/>
    <mergeCell ref="V6:AV6"/>
    <mergeCell ref="O7:AV7"/>
    <mergeCell ref="B8:N9"/>
    <mergeCell ref="O8:AH9"/>
    <mergeCell ref="AI8:AV8"/>
    <mergeCell ref="AI9:AV9"/>
    <mergeCell ref="B10:N11"/>
    <mergeCell ref="O10:AV11"/>
    <mergeCell ref="B12:N13"/>
    <mergeCell ref="O12:AL13"/>
    <mergeCell ref="AM12:AV12"/>
    <mergeCell ref="AM13:AV13"/>
    <mergeCell ref="B14:N15"/>
    <mergeCell ref="O14:AV15"/>
    <mergeCell ref="B16:G21"/>
    <mergeCell ref="H16:N16"/>
    <mergeCell ref="O16:R16"/>
    <mergeCell ref="S16:AA16"/>
    <mergeCell ref="AB16:AE16"/>
    <mergeCell ref="AF16:AI16"/>
    <mergeCell ref="AJ16:AR16"/>
    <mergeCell ref="AS16:AV16"/>
    <mergeCell ref="AK18:AQ18"/>
    <mergeCell ref="AS18:AV18"/>
    <mergeCell ref="H17:N17"/>
    <mergeCell ref="O17:R17"/>
    <mergeCell ref="S17:AA17"/>
    <mergeCell ref="AB17:AE17"/>
    <mergeCell ref="AF17:AI17"/>
    <mergeCell ref="AJ17:AR17"/>
    <mergeCell ref="S19:AA19"/>
    <mergeCell ref="AB19:AE19"/>
    <mergeCell ref="AF19:AI19"/>
    <mergeCell ref="AJ19:AR19"/>
    <mergeCell ref="AS17:AV17"/>
    <mergeCell ref="H18:N18"/>
    <mergeCell ref="O18:R18"/>
    <mergeCell ref="T18:Z18"/>
    <mergeCell ref="AB18:AE18"/>
    <mergeCell ref="AF18:AI18"/>
    <mergeCell ref="AS19:AV19"/>
    <mergeCell ref="H20:N20"/>
    <mergeCell ref="O20:R20"/>
    <mergeCell ref="S20:AA20"/>
    <mergeCell ref="AB20:AE20"/>
    <mergeCell ref="AF20:AI20"/>
    <mergeCell ref="AJ20:AR20"/>
    <mergeCell ref="AS20:AV20"/>
    <mergeCell ref="H19:N19"/>
    <mergeCell ref="O19:R19"/>
    <mergeCell ref="H21:N21"/>
    <mergeCell ref="O21:R21"/>
    <mergeCell ref="S21:AA21"/>
    <mergeCell ref="AB21:AE21"/>
    <mergeCell ref="AF21:AI21"/>
    <mergeCell ref="AJ21:AR21"/>
    <mergeCell ref="AS21:AV21"/>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O24:R24"/>
    <mergeCell ref="S24:AA24"/>
    <mergeCell ref="AB24:AE24"/>
    <mergeCell ref="AF24:AI24"/>
    <mergeCell ref="AJ24:AR24"/>
    <mergeCell ref="AS24:AV24"/>
    <mergeCell ref="B25:G27"/>
    <mergeCell ref="H25:N25"/>
    <mergeCell ref="O25:R25"/>
    <mergeCell ref="S25:AA25"/>
    <mergeCell ref="AB25:AE25"/>
    <mergeCell ref="AF25:AI25"/>
    <mergeCell ref="AJ25:AR25"/>
    <mergeCell ref="AS25:AV25"/>
    <mergeCell ref="H26:N26"/>
    <mergeCell ref="O26:R26"/>
    <mergeCell ref="S26:AA26"/>
    <mergeCell ref="AB26:AE26"/>
    <mergeCell ref="AF26:AI26"/>
    <mergeCell ref="AJ26:AR26"/>
    <mergeCell ref="AS26:AV26"/>
    <mergeCell ref="AJ28:AR28"/>
    <mergeCell ref="AS28:AV28"/>
    <mergeCell ref="H27:N27"/>
    <mergeCell ref="O27:R27"/>
    <mergeCell ref="S27:AA27"/>
    <mergeCell ref="AB27:AE27"/>
    <mergeCell ref="AF27:AI27"/>
    <mergeCell ref="AJ27:AR27"/>
    <mergeCell ref="S29:AA29"/>
    <mergeCell ref="AB29:AE29"/>
    <mergeCell ref="AF29:AI29"/>
    <mergeCell ref="AJ29:AR29"/>
    <mergeCell ref="AS27:AV27"/>
    <mergeCell ref="B28:N28"/>
    <mergeCell ref="O28:R28"/>
    <mergeCell ref="S28:AA28"/>
    <mergeCell ref="AB28:AE28"/>
    <mergeCell ref="AF28:AI28"/>
    <mergeCell ref="AS29:AV29"/>
    <mergeCell ref="B30:N30"/>
    <mergeCell ref="O30:R30"/>
    <mergeCell ref="S30:AA30"/>
    <mergeCell ref="AB30:AE30"/>
    <mergeCell ref="AF30:AI30"/>
    <mergeCell ref="AJ30:AR30"/>
    <mergeCell ref="AS30:AV30"/>
    <mergeCell ref="B29:N29"/>
    <mergeCell ref="O29:R29"/>
    <mergeCell ref="O34:T34"/>
    <mergeCell ref="U34:AV34"/>
    <mergeCell ref="O35:T35"/>
    <mergeCell ref="U35:AF35"/>
    <mergeCell ref="B31:N31"/>
    <mergeCell ref="O31:R31"/>
    <mergeCell ref="S31:AA31"/>
    <mergeCell ref="AB31:AE31"/>
    <mergeCell ref="AF31:AI31"/>
    <mergeCell ref="AJ31:AR31"/>
    <mergeCell ref="O37:T37"/>
    <mergeCell ref="U37:AF37"/>
    <mergeCell ref="AG37:AK37"/>
    <mergeCell ref="AL37:AV37"/>
    <mergeCell ref="AS31:AV31"/>
    <mergeCell ref="B32:N32"/>
    <mergeCell ref="O32:AV32"/>
    <mergeCell ref="B33:N33"/>
    <mergeCell ref="O33:AV33"/>
    <mergeCell ref="B34:N35"/>
    <mergeCell ref="B38:N42"/>
    <mergeCell ref="O38:AV38"/>
    <mergeCell ref="O39:AV39"/>
    <mergeCell ref="O40:AV40"/>
    <mergeCell ref="O42:AV42"/>
    <mergeCell ref="AG35:AK35"/>
    <mergeCell ref="AL35:AV35"/>
    <mergeCell ref="B36:N37"/>
    <mergeCell ref="O36:T36"/>
    <mergeCell ref="U36:AV36"/>
  </mergeCells>
  <dataValidations count="2">
    <dataValidation type="list" allowBlank="1" showInputMessage="1" showErrorMessage="1" sqref="AS17:AV17">
      <formula1>"kＷ,Ａ,kＶＡ"</formula1>
    </dataValidation>
    <dataValidation type="list" allowBlank="1" showInputMessage="1" showErrorMessage="1" sqref="AB17:AE17">
      <formula1>"kＷ,Ａ,kＶA"</formula1>
    </dataValidation>
  </dataValidations>
  <printOptions horizontalCentered="1"/>
  <pageMargins left="0.3937007874015748" right="0.3937007874015748" top="0.41" bottom="0.26" header="0.35" footer="0.24"/>
  <pageSetup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B1:BK52"/>
  <sheetViews>
    <sheetView view="pageBreakPreview" zoomScale="85" zoomScaleSheetLayoutView="85" zoomScalePageLayoutView="0" workbookViewId="0" topLeftCell="A1">
      <selection activeCell="BJ9" sqref="BJ9"/>
    </sheetView>
  </sheetViews>
  <sheetFormatPr defaultColWidth="9.00390625" defaultRowHeight="18" customHeight="1"/>
  <cols>
    <col min="1" max="1" width="2.125" style="13" customWidth="1"/>
    <col min="2" max="14" width="2.375" style="13" customWidth="1"/>
    <col min="15" max="47" width="2.00390625" style="13" customWidth="1"/>
    <col min="48" max="48" width="1.875" style="13" customWidth="1"/>
    <col min="49" max="61" width="2.125" style="13" customWidth="1"/>
    <col min="62" max="16384" width="9.00390625" style="13" customWidth="1"/>
  </cols>
  <sheetData>
    <row r="1" spans="2:48" ht="18" customHeight="1">
      <c r="B1" s="333" t="s">
        <v>167</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45:48" ht="9.75" customHeight="1">
      <c r="AS2" s="16"/>
      <c r="AT2" s="16"/>
      <c r="AU2" s="16"/>
      <c r="AV2" s="15"/>
    </row>
    <row r="3" spans="2:48" ht="15" customHeight="1">
      <c r="B3" s="165" t="s">
        <v>119</v>
      </c>
      <c r="C3" s="166"/>
      <c r="D3" s="166"/>
      <c r="E3" s="166"/>
      <c r="F3" s="166"/>
      <c r="G3" s="166"/>
      <c r="H3" s="166"/>
      <c r="I3" s="166"/>
      <c r="J3" s="166"/>
      <c r="K3" s="166"/>
      <c r="L3" s="166"/>
      <c r="M3" s="166"/>
      <c r="N3" s="167"/>
      <c r="O3" s="593" t="s">
        <v>321</v>
      </c>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5"/>
    </row>
    <row r="4" spans="2:48" ht="21" customHeight="1">
      <c r="B4" s="171" t="s">
        <v>322</v>
      </c>
      <c r="C4" s="172"/>
      <c r="D4" s="172"/>
      <c r="E4" s="172"/>
      <c r="F4" s="172"/>
      <c r="G4" s="172"/>
      <c r="H4" s="172"/>
      <c r="I4" s="172"/>
      <c r="J4" s="172"/>
      <c r="K4" s="172"/>
      <c r="L4" s="172"/>
      <c r="M4" s="172"/>
      <c r="N4" s="173"/>
      <c r="O4" s="583" t="s">
        <v>323</v>
      </c>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5"/>
    </row>
    <row r="5" spans="2:48" ht="18" customHeight="1">
      <c r="B5" s="338" t="s">
        <v>168</v>
      </c>
      <c r="C5" s="339"/>
      <c r="D5" s="339"/>
      <c r="E5" s="339"/>
      <c r="F5" s="339"/>
      <c r="G5" s="339"/>
      <c r="H5" s="339"/>
      <c r="I5" s="339"/>
      <c r="J5" s="339"/>
      <c r="K5" s="339"/>
      <c r="L5" s="339"/>
      <c r="M5" s="339"/>
      <c r="N5" s="340"/>
      <c r="O5" s="596" t="s">
        <v>324</v>
      </c>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N5" s="597"/>
      <c r="AO5" s="597"/>
      <c r="AP5" s="597"/>
      <c r="AQ5" s="597"/>
      <c r="AR5" s="597"/>
      <c r="AS5" s="597"/>
      <c r="AT5" s="597"/>
      <c r="AU5" s="597"/>
      <c r="AV5" s="598"/>
    </row>
    <row r="6" spans="2:48" ht="15.75" customHeight="1">
      <c r="B6" s="344" t="s">
        <v>116</v>
      </c>
      <c r="C6" s="345"/>
      <c r="D6" s="345"/>
      <c r="E6" s="345"/>
      <c r="F6" s="345"/>
      <c r="G6" s="345"/>
      <c r="H6" s="345"/>
      <c r="I6" s="345"/>
      <c r="J6" s="345"/>
      <c r="K6" s="345"/>
      <c r="L6" s="345"/>
      <c r="M6" s="345"/>
      <c r="N6" s="346"/>
      <c r="O6" s="574" t="s">
        <v>325</v>
      </c>
      <c r="P6" s="575"/>
      <c r="Q6" s="586">
        <v>1234567</v>
      </c>
      <c r="R6" s="586"/>
      <c r="S6" s="586"/>
      <c r="T6" s="586"/>
      <c r="U6" s="586"/>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6"/>
    </row>
    <row r="7" spans="2:48" ht="29.25" customHeight="1">
      <c r="B7" s="347"/>
      <c r="C7" s="348"/>
      <c r="D7" s="348"/>
      <c r="E7" s="348"/>
      <c r="F7" s="348"/>
      <c r="G7" s="348"/>
      <c r="H7" s="348"/>
      <c r="I7" s="348"/>
      <c r="J7" s="348"/>
      <c r="K7" s="348"/>
      <c r="L7" s="348"/>
      <c r="M7" s="348"/>
      <c r="N7" s="349"/>
      <c r="O7" s="577" t="s">
        <v>326</v>
      </c>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9"/>
    </row>
    <row r="8" spans="2:48" ht="17.25" customHeight="1">
      <c r="B8" s="344" t="s">
        <v>114</v>
      </c>
      <c r="C8" s="351"/>
      <c r="D8" s="351"/>
      <c r="E8" s="351"/>
      <c r="F8" s="351"/>
      <c r="G8" s="351"/>
      <c r="H8" s="351"/>
      <c r="I8" s="351"/>
      <c r="J8" s="351"/>
      <c r="K8" s="351"/>
      <c r="L8" s="351"/>
      <c r="M8" s="351"/>
      <c r="N8" s="352"/>
      <c r="O8" s="587" t="s">
        <v>327</v>
      </c>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9"/>
    </row>
    <row r="9" spans="2:48" ht="17.25" customHeight="1">
      <c r="B9" s="353"/>
      <c r="C9" s="354"/>
      <c r="D9" s="354"/>
      <c r="E9" s="354"/>
      <c r="F9" s="354"/>
      <c r="G9" s="354"/>
      <c r="H9" s="354"/>
      <c r="I9" s="354"/>
      <c r="J9" s="354"/>
      <c r="K9" s="354"/>
      <c r="L9" s="354"/>
      <c r="M9" s="354"/>
      <c r="N9" s="355"/>
      <c r="O9" s="590"/>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2"/>
    </row>
    <row r="10" spans="2:48" ht="15.75" customHeight="1">
      <c r="B10" s="362" t="s">
        <v>80</v>
      </c>
      <c r="C10" s="351"/>
      <c r="D10" s="351"/>
      <c r="E10" s="351"/>
      <c r="F10" s="351"/>
      <c r="G10" s="351"/>
      <c r="H10" s="351"/>
      <c r="I10" s="351"/>
      <c r="J10" s="351"/>
      <c r="K10" s="351"/>
      <c r="L10" s="351"/>
      <c r="M10" s="351"/>
      <c r="N10" s="352"/>
      <c r="O10" s="574" t="s">
        <v>328</v>
      </c>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6"/>
    </row>
    <row r="11" spans="2:48" ht="15.75" customHeight="1">
      <c r="B11" s="353"/>
      <c r="C11" s="354"/>
      <c r="D11" s="354"/>
      <c r="E11" s="354"/>
      <c r="F11" s="354"/>
      <c r="G11" s="354"/>
      <c r="H11" s="354"/>
      <c r="I11" s="354"/>
      <c r="J11" s="354"/>
      <c r="K11" s="354"/>
      <c r="L11" s="354"/>
      <c r="M11" s="354"/>
      <c r="N11" s="355"/>
      <c r="O11" s="577"/>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9"/>
    </row>
    <row r="12" spans="2:48" ht="18" customHeight="1">
      <c r="B12" s="363" t="s">
        <v>83</v>
      </c>
      <c r="C12" s="364"/>
      <c r="D12" s="364"/>
      <c r="E12" s="364"/>
      <c r="F12" s="364"/>
      <c r="G12" s="364"/>
      <c r="H12" s="364"/>
      <c r="I12" s="364"/>
      <c r="J12" s="364"/>
      <c r="K12" s="364"/>
      <c r="L12" s="364"/>
      <c r="M12" s="364"/>
      <c r="N12" s="365"/>
      <c r="O12" s="580">
        <v>42461</v>
      </c>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2"/>
    </row>
    <row r="13" spans="2:63" ht="18" customHeight="1">
      <c r="B13" s="366"/>
      <c r="C13" s="367"/>
      <c r="D13" s="367"/>
      <c r="E13" s="367"/>
      <c r="F13" s="367"/>
      <c r="G13" s="367"/>
      <c r="H13" s="367"/>
      <c r="I13" s="367"/>
      <c r="J13" s="367"/>
      <c r="K13" s="367"/>
      <c r="L13" s="367"/>
      <c r="M13" s="367"/>
      <c r="N13" s="368"/>
      <c r="O13" s="583"/>
      <c r="P13" s="584"/>
      <c r="Q13" s="584"/>
      <c r="R13" s="584"/>
      <c r="S13" s="584"/>
      <c r="T13" s="584"/>
      <c r="U13" s="584"/>
      <c r="V13" s="584"/>
      <c r="W13" s="584"/>
      <c r="X13" s="584"/>
      <c r="Y13" s="584"/>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5"/>
      <c r="BK13" s="13" t="s">
        <v>329</v>
      </c>
    </row>
    <row r="14" spans="2:48" ht="18" customHeight="1">
      <c r="B14" s="165" t="s">
        <v>169</v>
      </c>
      <c r="C14" s="166"/>
      <c r="D14" s="166"/>
      <c r="E14" s="166"/>
      <c r="F14" s="166"/>
      <c r="G14" s="166"/>
      <c r="H14" s="166"/>
      <c r="I14" s="166"/>
      <c r="J14" s="166"/>
      <c r="K14" s="166"/>
      <c r="L14" s="166"/>
      <c r="M14" s="166"/>
      <c r="N14" s="167"/>
      <c r="O14" s="580" t="s">
        <v>126</v>
      </c>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2"/>
    </row>
    <row r="15" spans="2:48" ht="18" customHeight="1">
      <c r="B15" s="222"/>
      <c r="C15" s="223"/>
      <c r="D15" s="223"/>
      <c r="E15" s="223"/>
      <c r="F15" s="223"/>
      <c r="G15" s="223"/>
      <c r="H15" s="223"/>
      <c r="I15" s="223"/>
      <c r="J15" s="223"/>
      <c r="K15" s="223"/>
      <c r="L15" s="223"/>
      <c r="M15" s="223"/>
      <c r="N15" s="224"/>
      <c r="O15" s="583"/>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4"/>
      <c r="AP15" s="584"/>
      <c r="AQ15" s="584"/>
      <c r="AR15" s="584"/>
      <c r="AS15" s="584"/>
      <c r="AT15" s="584"/>
      <c r="AU15" s="584"/>
      <c r="AV15" s="585"/>
    </row>
    <row r="16" spans="2:48" ht="24.75" customHeight="1">
      <c r="B16" s="369" t="s">
        <v>113</v>
      </c>
      <c r="C16" s="370"/>
      <c r="D16" s="370"/>
      <c r="E16" s="370"/>
      <c r="F16" s="370"/>
      <c r="G16" s="371"/>
      <c r="H16" s="373" t="s">
        <v>112</v>
      </c>
      <c r="I16" s="374"/>
      <c r="J16" s="374"/>
      <c r="K16" s="374"/>
      <c r="L16" s="374"/>
      <c r="M16" s="374"/>
      <c r="N16" s="375"/>
      <c r="O16" s="376" t="s">
        <v>12</v>
      </c>
      <c r="P16" s="377"/>
      <c r="Q16" s="377"/>
      <c r="R16" s="377"/>
      <c r="S16" s="573">
        <v>1990</v>
      </c>
      <c r="T16" s="573"/>
      <c r="U16" s="573"/>
      <c r="V16" s="573"/>
      <c r="W16" s="573"/>
      <c r="X16" s="573"/>
      <c r="Y16" s="573"/>
      <c r="Z16" s="573"/>
      <c r="AA16" s="573"/>
      <c r="AB16" s="379" t="s">
        <v>307</v>
      </c>
      <c r="AC16" s="379"/>
      <c r="AD16" s="379"/>
      <c r="AE16" s="380"/>
      <c r="AF16" s="376" t="s">
        <v>13</v>
      </c>
      <c r="AG16" s="377"/>
      <c r="AH16" s="377"/>
      <c r="AI16" s="377"/>
      <c r="AJ16" s="378"/>
      <c r="AK16" s="378"/>
      <c r="AL16" s="378"/>
      <c r="AM16" s="378"/>
      <c r="AN16" s="378"/>
      <c r="AO16" s="378"/>
      <c r="AP16" s="378"/>
      <c r="AQ16" s="378"/>
      <c r="AR16" s="378"/>
      <c r="AS16" s="379" t="s">
        <v>307</v>
      </c>
      <c r="AT16" s="379"/>
      <c r="AU16" s="379"/>
      <c r="AV16" s="380"/>
    </row>
    <row r="17" spans="2:48" ht="24.75" customHeight="1">
      <c r="B17" s="369"/>
      <c r="C17" s="370"/>
      <c r="D17" s="370"/>
      <c r="E17" s="370"/>
      <c r="F17" s="370"/>
      <c r="G17" s="371"/>
      <c r="H17" s="381" t="s">
        <v>111</v>
      </c>
      <c r="I17" s="382"/>
      <c r="J17" s="382"/>
      <c r="K17" s="382"/>
      <c r="L17" s="382"/>
      <c r="M17" s="382"/>
      <c r="N17" s="383"/>
      <c r="O17" s="384" t="s">
        <v>12</v>
      </c>
      <c r="P17" s="385"/>
      <c r="Q17" s="385"/>
      <c r="R17" s="385"/>
      <c r="S17" s="572" t="s">
        <v>330</v>
      </c>
      <c r="T17" s="572"/>
      <c r="U17" s="572"/>
      <c r="V17" s="572"/>
      <c r="W17" s="572"/>
      <c r="X17" s="572"/>
      <c r="Y17" s="572"/>
      <c r="Z17" s="572"/>
      <c r="AA17" s="572"/>
      <c r="AB17" s="391"/>
      <c r="AC17" s="391"/>
      <c r="AD17" s="391"/>
      <c r="AE17" s="392"/>
      <c r="AF17" s="384" t="s">
        <v>13</v>
      </c>
      <c r="AG17" s="385"/>
      <c r="AH17" s="385"/>
      <c r="AI17" s="385"/>
      <c r="AJ17" s="386"/>
      <c r="AK17" s="386"/>
      <c r="AL17" s="386"/>
      <c r="AM17" s="386"/>
      <c r="AN17" s="386"/>
      <c r="AO17" s="386"/>
      <c r="AP17" s="386"/>
      <c r="AQ17" s="386"/>
      <c r="AR17" s="386"/>
      <c r="AS17" s="391"/>
      <c r="AT17" s="391"/>
      <c r="AU17" s="391"/>
      <c r="AV17" s="392"/>
    </row>
    <row r="18" spans="2:48" ht="24.75" customHeight="1">
      <c r="B18" s="369"/>
      <c r="C18" s="370"/>
      <c r="D18" s="370"/>
      <c r="E18" s="370"/>
      <c r="F18" s="370"/>
      <c r="G18" s="371"/>
      <c r="H18" s="381" t="s">
        <v>109</v>
      </c>
      <c r="I18" s="382"/>
      <c r="J18" s="382"/>
      <c r="K18" s="382"/>
      <c r="L18" s="382"/>
      <c r="M18" s="382"/>
      <c r="N18" s="383"/>
      <c r="O18" s="384" t="s">
        <v>12</v>
      </c>
      <c r="P18" s="385"/>
      <c r="Q18" s="385"/>
      <c r="R18" s="385"/>
      <c r="S18" s="572">
        <v>6000</v>
      </c>
      <c r="T18" s="572"/>
      <c r="U18" s="572"/>
      <c r="V18" s="572"/>
      <c r="W18" s="572"/>
      <c r="X18" s="572"/>
      <c r="Y18" s="572"/>
      <c r="Z18" s="572"/>
      <c r="AA18" s="572"/>
      <c r="AB18" s="387" t="s">
        <v>311</v>
      </c>
      <c r="AC18" s="387"/>
      <c r="AD18" s="387"/>
      <c r="AE18" s="388"/>
      <c r="AF18" s="384" t="s">
        <v>13</v>
      </c>
      <c r="AG18" s="385"/>
      <c r="AH18" s="385"/>
      <c r="AI18" s="385"/>
      <c r="AJ18" s="386" t="s">
        <v>274</v>
      </c>
      <c r="AK18" s="386"/>
      <c r="AL18" s="386"/>
      <c r="AM18" s="386"/>
      <c r="AN18" s="386"/>
      <c r="AO18" s="386"/>
      <c r="AP18" s="386"/>
      <c r="AQ18" s="386"/>
      <c r="AR18" s="386"/>
      <c r="AS18" s="387" t="s">
        <v>311</v>
      </c>
      <c r="AT18" s="387"/>
      <c r="AU18" s="387"/>
      <c r="AV18" s="388"/>
    </row>
    <row r="19" spans="2:48" ht="24.75" customHeight="1">
      <c r="B19" s="353"/>
      <c r="C19" s="354"/>
      <c r="D19" s="354"/>
      <c r="E19" s="354"/>
      <c r="F19" s="354"/>
      <c r="G19" s="372"/>
      <c r="H19" s="393" t="s">
        <v>82</v>
      </c>
      <c r="I19" s="394"/>
      <c r="J19" s="394"/>
      <c r="K19" s="394"/>
      <c r="L19" s="394"/>
      <c r="M19" s="394"/>
      <c r="N19" s="395"/>
      <c r="O19" s="396" t="s">
        <v>12</v>
      </c>
      <c r="P19" s="397"/>
      <c r="Q19" s="397"/>
      <c r="R19" s="397"/>
      <c r="S19" s="572">
        <v>6000</v>
      </c>
      <c r="T19" s="572"/>
      <c r="U19" s="572"/>
      <c r="V19" s="572"/>
      <c r="W19" s="572"/>
      <c r="X19" s="572"/>
      <c r="Y19" s="572"/>
      <c r="Z19" s="572"/>
      <c r="AA19" s="572"/>
      <c r="AB19" s="389" t="s">
        <v>32</v>
      </c>
      <c r="AC19" s="389"/>
      <c r="AD19" s="389"/>
      <c r="AE19" s="390"/>
      <c r="AF19" s="396" t="s">
        <v>13</v>
      </c>
      <c r="AG19" s="397"/>
      <c r="AH19" s="397"/>
      <c r="AI19" s="397"/>
      <c r="AJ19" s="386" t="s">
        <v>274</v>
      </c>
      <c r="AK19" s="386"/>
      <c r="AL19" s="386"/>
      <c r="AM19" s="386"/>
      <c r="AN19" s="386"/>
      <c r="AO19" s="386"/>
      <c r="AP19" s="386"/>
      <c r="AQ19" s="386"/>
      <c r="AR19" s="386"/>
      <c r="AS19" s="389" t="s">
        <v>311</v>
      </c>
      <c r="AT19" s="389"/>
      <c r="AU19" s="389"/>
      <c r="AV19" s="390"/>
    </row>
    <row r="20" spans="2:48" ht="24.75" customHeight="1">
      <c r="B20" s="401" t="s">
        <v>110</v>
      </c>
      <c r="C20" s="402"/>
      <c r="D20" s="402"/>
      <c r="E20" s="402"/>
      <c r="F20" s="402"/>
      <c r="G20" s="402"/>
      <c r="H20" s="402"/>
      <c r="I20" s="402"/>
      <c r="J20" s="402"/>
      <c r="K20" s="402"/>
      <c r="L20" s="402"/>
      <c r="M20" s="402"/>
      <c r="N20" s="403"/>
      <c r="O20" s="376" t="s">
        <v>12</v>
      </c>
      <c r="P20" s="377"/>
      <c r="Q20" s="377"/>
      <c r="R20" s="377"/>
      <c r="S20" s="378"/>
      <c r="T20" s="378"/>
      <c r="U20" s="378"/>
      <c r="V20" s="378"/>
      <c r="W20" s="378"/>
      <c r="X20" s="378"/>
      <c r="Y20" s="378"/>
      <c r="Z20" s="378"/>
      <c r="AA20" s="378"/>
      <c r="AB20" s="379" t="s">
        <v>30</v>
      </c>
      <c r="AC20" s="379"/>
      <c r="AD20" s="379"/>
      <c r="AE20" s="380"/>
      <c r="AF20" s="376" t="s">
        <v>13</v>
      </c>
      <c r="AG20" s="377"/>
      <c r="AH20" s="377"/>
      <c r="AI20" s="377"/>
      <c r="AJ20" s="378"/>
      <c r="AK20" s="378"/>
      <c r="AL20" s="378"/>
      <c r="AM20" s="378"/>
      <c r="AN20" s="378"/>
      <c r="AO20" s="378"/>
      <c r="AP20" s="378"/>
      <c r="AQ20" s="378"/>
      <c r="AR20" s="378"/>
      <c r="AS20" s="379" t="s">
        <v>30</v>
      </c>
      <c r="AT20" s="379"/>
      <c r="AU20" s="379"/>
      <c r="AV20" s="380"/>
    </row>
    <row r="21" spans="2:48" ht="24.75" customHeight="1">
      <c r="B21" s="344" t="s">
        <v>10</v>
      </c>
      <c r="C21" s="345"/>
      <c r="D21" s="345"/>
      <c r="E21" s="345"/>
      <c r="F21" s="345"/>
      <c r="G21" s="406"/>
      <c r="H21" s="410" t="s">
        <v>5</v>
      </c>
      <c r="I21" s="411"/>
      <c r="J21" s="411"/>
      <c r="K21" s="411"/>
      <c r="L21" s="411"/>
      <c r="M21" s="411"/>
      <c r="N21" s="412"/>
      <c r="O21" s="376" t="s">
        <v>12</v>
      </c>
      <c r="P21" s="377"/>
      <c r="Q21" s="377"/>
      <c r="R21" s="377"/>
      <c r="S21" s="378"/>
      <c r="T21" s="378"/>
      <c r="U21" s="378"/>
      <c r="V21" s="378"/>
      <c r="W21" s="378"/>
      <c r="X21" s="378"/>
      <c r="Y21" s="378"/>
      <c r="Z21" s="378"/>
      <c r="AA21" s="378"/>
      <c r="AB21" s="413" t="s">
        <v>307</v>
      </c>
      <c r="AC21" s="413"/>
      <c r="AD21" s="413"/>
      <c r="AE21" s="414"/>
      <c r="AF21" s="376" t="s">
        <v>13</v>
      </c>
      <c r="AG21" s="377"/>
      <c r="AH21" s="377"/>
      <c r="AI21" s="377"/>
      <c r="AJ21" s="378"/>
      <c r="AK21" s="378"/>
      <c r="AL21" s="378"/>
      <c r="AM21" s="378"/>
      <c r="AN21" s="378"/>
      <c r="AO21" s="378"/>
      <c r="AP21" s="378"/>
      <c r="AQ21" s="378"/>
      <c r="AR21" s="378"/>
      <c r="AS21" s="413" t="s">
        <v>307</v>
      </c>
      <c r="AT21" s="413"/>
      <c r="AU21" s="413"/>
      <c r="AV21" s="414"/>
    </row>
    <row r="22" spans="2:48" ht="24.75" customHeight="1">
      <c r="B22" s="407"/>
      <c r="C22" s="408"/>
      <c r="D22" s="408"/>
      <c r="E22" s="408"/>
      <c r="F22" s="408"/>
      <c r="G22" s="409"/>
      <c r="H22" s="398" t="s">
        <v>109</v>
      </c>
      <c r="I22" s="399"/>
      <c r="J22" s="399"/>
      <c r="K22" s="399"/>
      <c r="L22" s="399"/>
      <c r="M22" s="399"/>
      <c r="N22" s="400"/>
      <c r="O22" s="415" t="s">
        <v>12</v>
      </c>
      <c r="P22" s="416"/>
      <c r="Q22" s="416"/>
      <c r="R22" s="416"/>
      <c r="S22" s="386" t="s">
        <v>274</v>
      </c>
      <c r="T22" s="386"/>
      <c r="U22" s="386"/>
      <c r="V22" s="386"/>
      <c r="W22" s="386"/>
      <c r="X22" s="386"/>
      <c r="Y22" s="386"/>
      <c r="Z22" s="386"/>
      <c r="AA22" s="386"/>
      <c r="AB22" s="404" t="s">
        <v>32</v>
      </c>
      <c r="AC22" s="404"/>
      <c r="AD22" s="404"/>
      <c r="AE22" s="405"/>
      <c r="AF22" s="415" t="s">
        <v>13</v>
      </c>
      <c r="AG22" s="416"/>
      <c r="AH22" s="416"/>
      <c r="AI22" s="416"/>
      <c r="AJ22" s="386" t="s">
        <v>274</v>
      </c>
      <c r="AK22" s="386"/>
      <c r="AL22" s="386"/>
      <c r="AM22" s="386"/>
      <c r="AN22" s="386"/>
      <c r="AO22" s="386"/>
      <c r="AP22" s="386"/>
      <c r="AQ22" s="386"/>
      <c r="AR22" s="386"/>
      <c r="AS22" s="404" t="s">
        <v>311</v>
      </c>
      <c r="AT22" s="404"/>
      <c r="AU22" s="404"/>
      <c r="AV22" s="405"/>
    </row>
    <row r="23" spans="2:48" ht="24.75" customHeight="1">
      <c r="B23" s="407"/>
      <c r="C23" s="408"/>
      <c r="D23" s="408"/>
      <c r="E23" s="408"/>
      <c r="F23" s="408"/>
      <c r="G23" s="409"/>
      <c r="H23" s="393" t="s">
        <v>82</v>
      </c>
      <c r="I23" s="394"/>
      <c r="J23" s="394"/>
      <c r="K23" s="394"/>
      <c r="L23" s="394"/>
      <c r="M23" s="394"/>
      <c r="N23" s="395"/>
      <c r="O23" s="396" t="s">
        <v>12</v>
      </c>
      <c r="P23" s="397"/>
      <c r="Q23" s="397"/>
      <c r="R23" s="397"/>
      <c r="S23" s="386" t="s">
        <v>274</v>
      </c>
      <c r="T23" s="386"/>
      <c r="U23" s="386"/>
      <c r="V23" s="386"/>
      <c r="W23" s="386"/>
      <c r="X23" s="386"/>
      <c r="Y23" s="386"/>
      <c r="Z23" s="386"/>
      <c r="AA23" s="386"/>
      <c r="AB23" s="389" t="s">
        <v>32</v>
      </c>
      <c r="AC23" s="389"/>
      <c r="AD23" s="389"/>
      <c r="AE23" s="390"/>
      <c r="AF23" s="396" t="s">
        <v>13</v>
      </c>
      <c r="AG23" s="397"/>
      <c r="AH23" s="397"/>
      <c r="AI23" s="397"/>
      <c r="AJ23" s="386" t="s">
        <v>274</v>
      </c>
      <c r="AK23" s="386"/>
      <c r="AL23" s="386"/>
      <c r="AM23" s="386"/>
      <c r="AN23" s="386"/>
      <c r="AO23" s="386"/>
      <c r="AP23" s="386"/>
      <c r="AQ23" s="386"/>
      <c r="AR23" s="386"/>
      <c r="AS23" s="389" t="s">
        <v>32</v>
      </c>
      <c r="AT23" s="389"/>
      <c r="AU23" s="389"/>
      <c r="AV23" s="390"/>
    </row>
    <row r="24" spans="2:48" ht="24.75" customHeight="1">
      <c r="B24" s="344" t="s">
        <v>11</v>
      </c>
      <c r="C24" s="345"/>
      <c r="D24" s="345"/>
      <c r="E24" s="345"/>
      <c r="F24" s="345"/>
      <c r="G24" s="345"/>
      <c r="H24" s="410" t="s">
        <v>5</v>
      </c>
      <c r="I24" s="411"/>
      <c r="J24" s="411"/>
      <c r="K24" s="411"/>
      <c r="L24" s="411"/>
      <c r="M24" s="411"/>
      <c r="N24" s="412"/>
      <c r="O24" s="376" t="s">
        <v>12</v>
      </c>
      <c r="P24" s="377"/>
      <c r="Q24" s="377"/>
      <c r="R24" s="377"/>
      <c r="S24" s="378"/>
      <c r="T24" s="378"/>
      <c r="U24" s="378"/>
      <c r="V24" s="378"/>
      <c r="W24" s="378"/>
      <c r="X24" s="378"/>
      <c r="Y24" s="378"/>
      <c r="Z24" s="378"/>
      <c r="AA24" s="378"/>
      <c r="AB24" s="413" t="s">
        <v>307</v>
      </c>
      <c r="AC24" s="413"/>
      <c r="AD24" s="413"/>
      <c r="AE24" s="414"/>
      <c r="AF24" s="376" t="s">
        <v>13</v>
      </c>
      <c r="AG24" s="377"/>
      <c r="AH24" s="377"/>
      <c r="AI24" s="377"/>
      <c r="AJ24" s="378"/>
      <c r="AK24" s="378"/>
      <c r="AL24" s="378"/>
      <c r="AM24" s="378"/>
      <c r="AN24" s="378"/>
      <c r="AO24" s="378"/>
      <c r="AP24" s="378"/>
      <c r="AQ24" s="378"/>
      <c r="AR24" s="378"/>
      <c r="AS24" s="413" t="s">
        <v>307</v>
      </c>
      <c r="AT24" s="413"/>
      <c r="AU24" s="413"/>
      <c r="AV24" s="414"/>
    </row>
    <row r="25" spans="2:48" ht="24.75" customHeight="1">
      <c r="B25" s="407"/>
      <c r="C25" s="408"/>
      <c r="D25" s="408"/>
      <c r="E25" s="408"/>
      <c r="F25" s="408"/>
      <c r="G25" s="408"/>
      <c r="H25" s="398" t="s">
        <v>109</v>
      </c>
      <c r="I25" s="399"/>
      <c r="J25" s="399"/>
      <c r="K25" s="399"/>
      <c r="L25" s="399"/>
      <c r="M25" s="399"/>
      <c r="N25" s="400"/>
      <c r="O25" s="415" t="s">
        <v>12</v>
      </c>
      <c r="P25" s="416"/>
      <c r="Q25" s="416"/>
      <c r="R25" s="416"/>
      <c r="S25" s="386" t="s">
        <v>274</v>
      </c>
      <c r="T25" s="386"/>
      <c r="U25" s="386"/>
      <c r="V25" s="386"/>
      <c r="W25" s="386"/>
      <c r="X25" s="386"/>
      <c r="Y25" s="386"/>
      <c r="Z25" s="386"/>
      <c r="AA25" s="386"/>
      <c r="AB25" s="404" t="s">
        <v>311</v>
      </c>
      <c r="AC25" s="404"/>
      <c r="AD25" s="404"/>
      <c r="AE25" s="405"/>
      <c r="AF25" s="415" t="s">
        <v>13</v>
      </c>
      <c r="AG25" s="416"/>
      <c r="AH25" s="416"/>
      <c r="AI25" s="416"/>
      <c r="AJ25" s="386" t="s">
        <v>274</v>
      </c>
      <c r="AK25" s="386"/>
      <c r="AL25" s="386"/>
      <c r="AM25" s="386"/>
      <c r="AN25" s="386"/>
      <c r="AO25" s="386"/>
      <c r="AP25" s="386"/>
      <c r="AQ25" s="386"/>
      <c r="AR25" s="386"/>
      <c r="AS25" s="404" t="s">
        <v>311</v>
      </c>
      <c r="AT25" s="404"/>
      <c r="AU25" s="404"/>
      <c r="AV25" s="405"/>
    </row>
    <row r="26" spans="2:48" ht="24.75" customHeight="1">
      <c r="B26" s="347"/>
      <c r="C26" s="348"/>
      <c r="D26" s="348"/>
      <c r="E26" s="348"/>
      <c r="F26" s="348"/>
      <c r="G26" s="348"/>
      <c r="H26" s="393" t="s">
        <v>82</v>
      </c>
      <c r="I26" s="394"/>
      <c r="J26" s="394"/>
      <c r="K26" s="394"/>
      <c r="L26" s="394"/>
      <c r="M26" s="394"/>
      <c r="N26" s="395"/>
      <c r="O26" s="396" t="s">
        <v>12</v>
      </c>
      <c r="P26" s="397"/>
      <c r="Q26" s="397"/>
      <c r="R26" s="397"/>
      <c r="S26" s="386" t="s">
        <v>274</v>
      </c>
      <c r="T26" s="386"/>
      <c r="U26" s="386"/>
      <c r="V26" s="386"/>
      <c r="W26" s="386"/>
      <c r="X26" s="386"/>
      <c r="Y26" s="386"/>
      <c r="Z26" s="386"/>
      <c r="AA26" s="386"/>
      <c r="AB26" s="389" t="s">
        <v>311</v>
      </c>
      <c r="AC26" s="389"/>
      <c r="AD26" s="389"/>
      <c r="AE26" s="390"/>
      <c r="AF26" s="396" t="s">
        <v>13</v>
      </c>
      <c r="AG26" s="397"/>
      <c r="AH26" s="397"/>
      <c r="AI26" s="397"/>
      <c r="AJ26" s="386" t="s">
        <v>274</v>
      </c>
      <c r="AK26" s="386"/>
      <c r="AL26" s="386"/>
      <c r="AM26" s="386"/>
      <c r="AN26" s="386"/>
      <c r="AO26" s="386"/>
      <c r="AP26" s="386"/>
      <c r="AQ26" s="386"/>
      <c r="AR26" s="386"/>
      <c r="AS26" s="389" t="s">
        <v>311</v>
      </c>
      <c r="AT26" s="389"/>
      <c r="AU26" s="389"/>
      <c r="AV26" s="390"/>
    </row>
    <row r="27" spans="2:48" ht="24.75" customHeight="1">
      <c r="B27" s="417" t="s">
        <v>107</v>
      </c>
      <c r="C27" s="418"/>
      <c r="D27" s="418"/>
      <c r="E27" s="418"/>
      <c r="F27" s="418"/>
      <c r="G27" s="418"/>
      <c r="H27" s="418"/>
      <c r="I27" s="418"/>
      <c r="J27" s="418"/>
      <c r="K27" s="418"/>
      <c r="L27" s="418"/>
      <c r="M27" s="418"/>
      <c r="N27" s="419"/>
      <c r="O27" s="420" t="s">
        <v>12</v>
      </c>
      <c r="P27" s="421"/>
      <c r="Q27" s="421"/>
      <c r="R27" s="421"/>
      <c r="S27" s="571">
        <v>0</v>
      </c>
      <c r="T27" s="571"/>
      <c r="U27" s="571"/>
      <c r="V27" s="571"/>
      <c r="W27" s="571"/>
      <c r="X27" s="571"/>
      <c r="Y27" s="571"/>
      <c r="Z27" s="571"/>
      <c r="AA27" s="571"/>
      <c r="AB27" s="423" t="s">
        <v>307</v>
      </c>
      <c r="AC27" s="423"/>
      <c r="AD27" s="423"/>
      <c r="AE27" s="424"/>
      <c r="AF27" s="420" t="s">
        <v>13</v>
      </c>
      <c r="AG27" s="421"/>
      <c r="AH27" s="421"/>
      <c r="AI27" s="421"/>
      <c r="AJ27" s="422"/>
      <c r="AK27" s="422"/>
      <c r="AL27" s="422"/>
      <c r="AM27" s="422"/>
      <c r="AN27" s="422"/>
      <c r="AO27" s="422"/>
      <c r="AP27" s="422"/>
      <c r="AQ27" s="422"/>
      <c r="AR27" s="422"/>
      <c r="AS27" s="423" t="s">
        <v>307</v>
      </c>
      <c r="AT27" s="423"/>
      <c r="AU27" s="423"/>
      <c r="AV27" s="424"/>
    </row>
    <row r="28" spans="2:48" ht="24.75" customHeight="1">
      <c r="B28" s="401" t="s">
        <v>19</v>
      </c>
      <c r="C28" s="402"/>
      <c r="D28" s="402"/>
      <c r="E28" s="402"/>
      <c r="F28" s="402"/>
      <c r="G28" s="402"/>
      <c r="H28" s="402"/>
      <c r="I28" s="402"/>
      <c r="J28" s="402"/>
      <c r="K28" s="402"/>
      <c r="L28" s="402"/>
      <c r="M28" s="402"/>
      <c r="N28" s="403"/>
      <c r="O28" s="420" t="s">
        <v>12</v>
      </c>
      <c r="P28" s="421"/>
      <c r="Q28" s="421"/>
      <c r="R28" s="421"/>
      <c r="S28" s="571">
        <v>1990</v>
      </c>
      <c r="T28" s="571"/>
      <c r="U28" s="571"/>
      <c r="V28" s="571"/>
      <c r="W28" s="571"/>
      <c r="X28" s="571"/>
      <c r="Y28" s="571"/>
      <c r="Z28" s="571"/>
      <c r="AA28" s="571"/>
      <c r="AB28" s="423" t="s">
        <v>30</v>
      </c>
      <c r="AC28" s="423"/>
      <c r="AD28" s="423"/>
      <c r="AE28" s="424"/>
      <c r="AF28" s="420" t="s">
        <v>13</v>
      </c>
      <c r="AG28" s="421"/>
      <c r="AH28" s="421"/>
      <c r="AI28" s="421"/>
      <c r="AJ28" s="422"/>
      <c r="AK28" s="422"/>
      <c r="AL28" s="422"/>
      <c r="AM28" s="422"/>
      <c r="AN28" s="422"/>
      <c r="AO28" s="422"/>
      <c r="AP28" s="422"/>
      <c r="AQ28" s="422"/>
      <c r="AR28" s="422"/>
      <c r="AS28" s="423" t="s">
        <v>307</v>
      </c>
      <c r="AT28" s="423"/>
      <c r="AU28" s="423"/>
      <c r="AV28" s="424"/>
    </row>
    <row r="29" spans="2:48" ht="18" customHeight="1">
      <c r="B29" s="362" t="s">
        <v>8</v>
      </c>
      <c r="C29" s="351"/>
      <c r="D29" s="351"/>
      <c r="E29" s="351"/>
      <c r="F29" s="351"/>
      <c r="G29" s="351"/>
      <c r="H29" s="351"/>
      <c r="I29" s="351"/>
      <c r="J29" s="351"/>
      <c r="K29" s="351"/>
      <c r="L29" s="351"/>
      <c r="M29" s="351"/>
      <c r="N29" s="352"/>
      <c r="O29" s="565" t="s">
        <v>21</v>
      </c>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7"/>
    </row>
    <row r="30" spans="2:48" ht="18" customHeight="1">
      <c r="B30" s="344" t="s">
        <v>105</v>
      </c>
      <c r="C30" s="426"/>
      <c r="D30" s="426"/>
      <c r="E30" s="426"/>
      <c r="F30" s="426"/>
      <c r="G30" s="426"/>
      <c r="H30" s="426"/>
      <c r="I30" s="426"/>
      <c r="J30" s="426"/>
      <c r="K30" s="426"/>
      <c r="L30" s="426"/>
      <c r="M30" s="426"/>
      <c r="N30" s="427"/>
      <c r="O30" s="288" t="s">
        <v>88</v>
      </c>
      <c r="P30" s="289"/>
      <c r="Q30" s="289"/>
      <c r="R30" s="289"/>
      <c r="S30" s="289"/>
      <c r="T30" s="290"/>
      <c r="U30" s="560" t="s">
        <v>331</v>
      </c>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1"/>
    </row>
    <row r="31" spans="2:48" ht="18" customHeight="1">
      <c r="B31" s="428"/>
      <c r="C31" s="429"/>
      <c r="D31" s="429"/>
      <c r="E31" s="429"/>
      <c r="F31" s="429"/>
      <c r="G31" s="429"/>
      <c r="H31" s="429"/>
      <c r="I31" s="429"/>
      <c r="J31" s="429"/>
      <c r="K31" s="429"/>
      <c r="L31" s="429"/>
      <c r="M31" s="429"/>
      <c r="N31" s="430"/>
      <c r="O31" s="292" t="s">
        <v>46</v>
      </c>
      <c r="P31" s="293"/>
      <c r="Q31" s="293"/>
      <c r="R31" s="293"/>
      <c r="S31" s="293"/>
      <c r="T31" s="293"/>
      <c r="U31" s="568" t="s">
        <v>332</v>
      </c>
      <c r="V31" s="568"/>
      <c r="W31" s="568"/>
      <c r="X31" s="568"/>
      <c r="Y31" s="568"/>
      <c r="Z31" s="568"/>
      <c r="AA31" s="568"/>
      <c r="AB31" s="568"/>
      <c r="AC31" s="568"/>
      <c r="AD31" s="568"/>
      <c r="AE31" s="568"/>
      <c r="AF31" s="568"/>
      <c r="AG31" s="327" t="s">
        <v>0</v>
      </c>
      <c r="AH31" s="327"/>
      <c r="AI31" s="327"/>
      <c r="AJ31" s="327"/>
      <c r="AK31" s="327"/>
      <c r="AL31" s="569" t="s">
        <v>333</v>
      </c>
      <c r="AM31" s="569"/>
      <c r="AN31" s="569"/>
      <c r="AO31" s="569"/>
      <c r="AP31" s="569"/>
      <c r="AQ31" s="569"/>
      <c r="AR31" s="569"/>
      <c r="AS31" s="569"/>
      <c r="AT31" s="569"/>
      <c r="AU31" s="569"/>
      <c r="AV31" s="570"/>
    </row>
    <row r="32" spans="2:48" ht="18" customHeight="1">
      <c r="B32" s="344" t="s">
        <v>3</v>
      </c>
      <c r="C32" s="345"/>
      <c r="D32" s="345"/>
      <c r="E32" s="345"/>
      <c r="F32" s="345"/>
      <c r="G32" s="345"/>
      <c r="H32" s="345"/>
      <c r="I32" s="345"/>
      <c r="J32" s="345"/>
      <c r="K32" s="345"/>
      <c r="L32" s="345"/>
      <c r="M32" s="345"/>
      <c r="N32" s="346"/>
      <c r="O32" s="330" t="s">
        <v>88</v>
      </c>
      <c r="P32" s="331"/>
      <c r="Q32" s="331"/>
      <c r="R32" s="331"/>
      <c r="S32" s="331"/>
      <c r="T32" s="331"/>
      <c r="U32" s="559" t="s">
        <v>334</v>
      </c>
      <c r="V32" s="560"/>
      <c r="W32" s="560"/>
      <c r="X32" s="560"/>
      <c r="Y32" s="560"/>
      <c r="Z32" s="560"/>
      <c r="AA32" s="560"/>
      <c r="AB32" s="560"/>
      <c r="AC32" s="560"/>
      <c r="AD32" s="560"/>
      <c r="AE32" s="560"/>
      <c r="AF32" s="560"/>
      <c r="AG32" s="560"/>
      <c r="AH32" s="560"/>
      <c r="AI32" s="560"/>
      <c r="AJ32" s="560"/>
      <c r="AK32" s="560"/>
      <c r="AL32" s="560"/>
      <c r="AM32" s="560"/>
      <c r="AN32" s="560"/>
      <c r="AO32" s="560"/>
      <c r="AP32" s="560"/>
      <c r="AQ32" s="560"/>
      <c r="AR32" s="560"/>
      <c r="AS32" s="560"/>
      <c r="AT32" s="560"/>
      <c r="AU32" s="560"/>
      <c r="AV32" s="561"/>
    </row>
    <row r="33" spans="2:48" ht="18" customHeight="1">
      <c r="B33" s="407"/>
      <c r="C33" s="408"/>
      <c r="D33" s="408"/>
      <c r="E33" s="408"/>
      <c r="F33" s="408"/>
      <c r="G33" s="408"/>
      <c r="H33" s="408"/>
      <c r="I33" s="408"/>
      <c r="J33" s="408"/>
      <c r="K33" s="408"/>
      <c r="L33" s="408"/>
      <c r="M33" s="408"/>
      <c r="N33" s="433"/>
      <c r="O33" s="299" t="s">
        <v>46</v>
      </c>
      <c r="P33" s="300"/>
      <c r="Q33" s="300"/>
      <c r="R33" s="300"/>
      <c r="S33" s="300"/>
      <c r="T33" s="300"/>
      <c r="U33" s="562" t="s">
        <v>335</v>
      </c>
      <c r="V33" s="562"/>
      <c r="W33" s="562"/>
      <c r="X33" s="562"/>
      <c r="Y33" s="562"/>
      <c r="Z33" s="562"/>
      <c r="AA33" s="562"/>
      <c r="AB33" s="562"/>
      <c r="AC33" s="562"/>
      <c r="AD33" s="562"/>
      <c r="AE33" s="562"/>
      <c r="AF33" s="562"/>
      <c r="AG33" s="301" t="s">
        <v>0</v>
      </c>
      <c r="AH33" s="301"/>
      <c r="AI33" s="301"/>
      <c r="AJ33" s="301"/>
      <c r="AK33" s="301"/>
      <c r="AL33" s="563" t="s">
        <v>336</v>
      </c>
      <c r="AM33" s="563"/>
      <c r="AN33" s="563"/>
      <c r="AO33" s="563"/>
      <c r="AP33" s="563"/>
      <c r="AQ33" s="563"/>
      <c r="AR33" s="563"/>
      <c r="AS33" s="563"/>
      <c r="AT33" s="563"/>
      <c r="AU33" s="563"/>
      <c r="AV33" s="564"/>
    </row>
    <row r="34" spans="2:48" ht="18" customHeight="1">
      <c r="B34" s="435" t="s">
        <v>151</v>
      </c>
      <c r="C34" s="436"/>
      <c r="D34" s="436"/>
      <c r="E34" s="436"/>
      <c r="F34" s="436"/>
      <c r="G34" s="436"/>
      <c r="H34" s="436"/>
      <c r="I34" s="436"/>
      <c r="J34" s="436"/>
      <c r="K34" s="436"/>
      <c r="L34" s="436"/>
      <c r="M34" s="436"/>
      <c r="N34" s="437"/>
      <c r="O34" s="553" t="s">
        <v>127</v>
      </c>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554"/>
      <c r="AM34" s="554"/>
      <c r="AN34" s="554"/>
      <c r="AO34" s="554"/>
      <c r="AP34" s="554"/>
      <c r="AQ34" s="554"/>
      <c r="AR34" s="554"/>
      <c r="AS34" s="554"/>
      <c r="AT34" s="554"/>
      <c r="AU34" s="554"/>
      <c r="AV34" s="555"/>
    </row>
    <row r="35" spans="2:48" ht="18" customHeight="1">
      <c r="B35" s="440" t="s">
        <v>159</v>
      </c>
      <c r="C35" s="441"/>
      <c r="D35" s="441"/>
      <c r="E35" s="441"/>
      <c r="F35" s="441"/>
      <c r="G35" s="441"/>
      <c r="H35" s="441"/>
      <c r="I35" s="441"/>
      <c r="J35" s="441"/>
      <c r="K35" s="441"/>
      <c r="L35" s="441"/>
      <c r="M35" s="441"/>
      <c r="N35" s="442"/>
      <c r="O35" s="556" t="s">
        <v>160</v>
      </c>
      <c r="P35" s="557"/>
      <c r="Q35" s="557"/>
      <c r="R35" s="557"/>
      <c r="S35" s="557"/>
      <c r="T35" s="557"/>
      <c r="U35" s="557"/>
      <c r="V35" s="557"/>
      <c r="W35" s="557"/>
      <c r="X35" s="557"/>
      <c r="Y35" s="557"/>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8"/>
    </row>
    <row r="36" spans="2:48" s="14" customFormat="1" ht="18.75" customHeight="1">
      <c r="B36" s="435" t="s">
        <v>156</v>
      </c>
      <c r="C36" s="436"/>
      <c r="D36" s="436"/>
      <c r="E36" s="436"/>
      <c r="F36" s="436"/>
      <c r="G36" s="436"/>
      <c r="H36" s="436"/>
      <c r="I36" s="436"/>
      <c r="J36" s="436"/>
      <c r="K36" s="436"/>
      <c r="L36" s="436"/>
      <c r="M36" s="436"/>
      <c r="N36" s="437"/>
      <c r="O36" s="553" t="s">
        <v>337</v>
      </c>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4"/>
      <c r="AR36" s="554"/>
      <c r="AS36" s="554"/>
      <c r="AT36" s="554"/>
      <c r="AU36" s="554"/>
      <c r="AV36" s="555"/>
    </row>
    <row r="37" spans="2:48" ht="18" customHeight="1">
      <c r="B37" s="362" t="s">
        <v>104</v>
      </c>
      <c r="C37" s="351"/>
      <c r="D37" s="351"/>
      <c r="E37" s="351"/>
      <c r="F37" s="351"/>
      <c r="G37" s="351"/>
      <c r="H37" s="351"/>
      <c r="I37" s="351"/>
      <c r="J37" s="351"/>
      <c r="K37" s="351"/>
      <c r="L37" s="351"/>
      <c r="M37" s="351"/>
      <c r="N37" s="352"/>
      <c r="O37" s="541" t="s">
        <v>103</v>
      </c>
      <c r="P37" s="542"/>
      <c r="Q37" s="542"/>
      <c r="R37" s="542"/>
      <c r="S37" s="542"/>
      <c r="T37" s="542"/>
      <c r="U37" s="542"/>
      <c r="V37" s="542"/>
      <c r="W37" s="542"/>
      <c r="X37" s="542"/>
      <c r="Y37" s="542"/>
      <c r="Z37" s="542"/>
      <c r="AA37" s="542"/>
      <c r="AB37" s="542"/>
      <c r="AC37" s="542"/>
      <c r="AD37" s="542"/>
      <c r="AE37" s="542"/>
      <c r="AF37" s="542"/>
      <c r="AG37" s="542"/>
      <c r="AH37" s="542"/>
      <c r="AI37" s="542"/>
      <c r="AJ37" s="542"/>
      <c r="AK37" s="542"/>
      <c r="AL37" s="542"/>
      <c r="AM37" s="542"/>
      <c r="AN37" s="542"/>
      <c r="AO37" s="542"/>
      <c r="AP37" s="542"/>
      <c r="AQ37" s="542"/>
      <c r="AR37" s="542"/>
      <c r="AS37" s="542"/>
      <c r="AT37" s="542"/>
      <c r="AU37" s="542"/>
      <c r="AV37" s="543"/>
    </row>
    <row r="38" spans="2:48" ht="18" customHeight="1">
      <c r="B38" s="369"/>
      <c r="C38" s="370"/>
      <c r="D38" s="370"/>
      <c r="E38" s="370"/>
      <c r="F38" s="370"/>
      <c r="G38" s="370"/>
      <c r="H38" s="370"/>
      <c r="I38" s="370"/>
      <c r="J38" s="370"/>
      <c r="K38" s="370"/>
      <c r="L38" s="370"/>
      <c r="M38" s="370"/>
      <c r="N38" s="446"/>
      <c r="O38" s="544" t="s">
        <v>102</v>
      </c>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6"/>
    </row>
    <row r="39" spans="2:48" ht="18" customHeight="1">
      <c r="B39" s="369"/>
      <c r="C39" s="370"/>
      <c r="D39" s="370"/>
      <c r="E39" s="370"/>
      <c r="F39" s="370"/>
      <c r="G39" s="370"/>
      <c r="H39" s="370"/>
      <c r="I39" s="370"/>
      <c r="J39" s="370"/>
      <c r="K39" s="370"/>
      <c r="L39" s="370"/>
      <c r="M39" s="370"/>
      <c r="N39" s="446"/>
      <c r="O39" s="547" t="s">
        <v>101</v>
      </c>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9"/>
    </row>
    <row r="40" spans="2:48" ht="18" customHeight="1">
      <c r="B40" s="369"/>
      <c r="C40" s="370"/>
      <c r="D40" s="370"/>
      <c r="E40" s="370"/>
      <c r="F40" s="370"/>
      <c r="G40" s="370"/>
      <c r="H40" s="370"/>
      <c r="I40" s="370"/>
      <c r="J40" s="370"/>
      <c r="K40" s="370"/>
      <c r="L40" s="370"/>
      <c r="M40" s="370"/>
      <c r="N40" s="446"/>
      <c r="O40" s="544" t="s">
        <v>100</v>
      </c>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6"/>
    </row>
    <row r="41" spans="2:48" ht="18" customHeight="1">
      <c r="B41" s="353"/>
      <c r="C41" s="354"/>
      <c r="D41" s="354"/>
      <c r="E41" s="354"/>
      <c r="F41" s="354"/>
      <c r="G41" s="354"/>
      <c r="H41" s="354"/>
      <c r="I41" s="354"/>
      <c r="J41" s="354"/>
      <c r="K41" s="354"/>
      <c r="L41" s="354"/>
      <c r="M41" s="354"/>
      <c r="N41" s="355"/>
      <c r="O41" s="550" t="s">
        <v>99</v>
      </c>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c r="AV41" s="552"/>
    </row>
    <row r="43" spans="2:48" ht="18" customHeight="1">
      <c r="B43" s="459"/>
      <c r="C43" s="459"/>
      <c r="D43" s="459"/>
      <c r="E43" s="459"/>
      <c r="F43" s="459"/>
      <c r="G43" s="459"/>
      <c r="H43" s="459"/>
      <c r="I43" s="459"/>
      <c r="J43" s="459"/>
      <c r="K43" s="459"/>
      <c r="L43" s="459"/>
      <c r="M43" s="459"/>
      <c r="N43" s="459"/>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row>
    <row r="44" spans="2:48" ht="18" customHeight="1">
      <c r="B44" s="459"/>
      <c r="C44" s="459"/>
      <c r="D44" s="459"/>
      <c r="E44" s="459"/>
      <c r="F44" s="459"/>
      <c r="G44" s="459"/>
      <c r="H44" s="459"/>
      <c r="I44" s="459"/>
      <c r="J44" s="459"/>
      <c r="K44" s="459"/>
      <c r="L44" s="459"/>
      <c r="M44" s="459"/>
      <c r="N44" s="459"/>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row>
    <row r="45" spans="2:48" ht="18" customHeight="1">
      <c r="B45" s="459"/>
      <c r="C45" s="459"/>
      <c r="D45" s="459"/>
      <c r="E45" s="459"/>
      <c r="F45" s="459"/>
      <c r="G45" s="459"/>
      <c r="H45" s="459"/>
      <c r="I45" s="459"/>
      <c r="J45" s="459"/>
      <c r="K45" s="459"/>
      <c r="L45" s="459"/>
      <c r="M45" s="459"/>
      <c r="N45" s="459"/>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row>
    <row r="46" spans="2:48" ht="18" customHeight="1">
      <c r="B46" s="459"/>
      <c r="C46" s="459"/>
      <c r="D46" s="459"/>
      <c r="E46" s="459"/>
      <c r="F46" s="459"/>
      <c r="G46" s="459"/>
      <c r="H46" s="459"/>
      <c r="I46" s="459"/>
      <c r="J46" s="459"/>
      <c r="K46" s="459"/>
      <c r="L46" s="459"/>
      <c r="M46" s="459"/>
      <c r="N46" s="459"/>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row>
    <row r="47" spans="2:48" ht="18" customHeight="1">
      <c r="B47" s="459"/>
      <c r="C47" s="459"/>
      <c r="D47" s="459"/>
      <c r="E47" s="459"/>
      <c r="F47" s="459"/>
      <c r="G47" s="459"/>
      <c r="H47" s="459"/>
      <c r="I47" s="459"/>
      <c r="J47" s="459"/>
      <c r="K47" s="459"/>
      <c r="L47" s="459"/>
      <c r="M47" s="459"/>
      <c r="N47" s="459"/>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row>
    <row r="48" spans="2:48" ht="18" customHeight="1">
      <c r="B48" s="459"/>
      <c r="C48" s="459"/>
      <c r="D48" s="459"/>
      <c r="E48" s="459"/>
      <c r="F48" s="459"/>
      <c r="G48" s="459"/>
      <c r="H48" s="459"/>
      <c r="I48" s="459"/>
      <c r="J48" s="459"/>
      <c r="K48" s="459"/>
      <c r="L48" s="459"/>
      <c r="M48" s="459"/>
      <c r="N48" s="459"/>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row>
    <row r="49" spans="2:48" ht="18" customHeight="1">
      <c r="B49" s="459"/>
      <c r="C49" s="459"/>
      <c r="D49" s="459"/>
      <c r="E49" s="459"/>
      <c r="F49" s="459"/>
      <c r="G49" s="459"/>
      <c r="H49" s="459"/>
      <c r="I49" s="459"/>
      <c r="J49" s="459"/>
      <c r="K49" s="459"/>
      <c r="L49" s="459"/>
      <c r="M49" s="459"/>
      <c r="N49" s="459"/>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row>
    <row r="50" spans="2:48" ht="18" customHeight="1">
      <c r="B50" s="459"/>
      <c r="C50" s="459"/>
      <c r="D50" s="459"/>
      <c r="E50" s="459"/>
      <c r="F50" s="459"/>
      <c r="G50" s="459"/>
      <c r="H50" s="459"/>
      <c r="I50" s="459"/>
      <c r="J50" s="459"/>
      <c r="K50" s="459"/>
      <c r="L50" s="459"/>
      <c r="M50" s="459"/>
      <c r="N50" s="459"/>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row>
    <row r="51" spans="2:48" ht="18" customHeight="1">
      <c r="B51" s="459"/>
      <c r="C51" s="459"/>
      <c r="D51" s="459"/>
      <c r="E51" s="459"/>
      <c r="F51" s="459"/>
      <c r="G51" s="459"/>
      <c r="H51" s="459"/>
      <c r="I51" s="459"/>
      <c r="J51" s="459"/>
      <c r="K51" s="459"/>
      <c r="L51" s="459"/>
      <c r="M51" s="459"/>
      <c r="N51" s="459"/>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row>
    <row r="52" spans="2:48" ht="18" customHeight="1">
      <c r="B52" s="459"/>
      <c r="C52" s="459"/>
      <c r="D52" s="459"/>
      <c r="E52" s="459"/>
      <c r="F52" s="459"/>
      <c r="G52" s="459"/>
      <c r="H52" s="459"/>
      <c r="I52" s="459"/>
      <c r="J52" s="459"/>
      <c r="K52" s="459"/>
      <c r="L52" s="459"/>
      <c r="M52" s="459"/>
      <c r="N52" s="459"/>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row>
  </sheetData>
  <sheetProtection/>
  <mergeCells count="162">
    <mergeCell ref="B1:AV1"/>
    <mergeCell ref="B3:N3"/>
    <mergeCell ref="O3:AV3"/>
    <mergeCell ref="B4:N4"/>
    <mergeCell ref="O4:AV4"/>
    <mergeCell ref="B5:N5"/>
    <mergeCell ref="O5:AV5"/>
    <mergeCell ref="B6:N7"/>
    <mergeCell ref="O6:P6"/>
    <mergeCell ref="Q6:U6"/>
    <mergeCell ref="V6:AV6"/>
    <mergeCell ref="O7:AV7"/>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5:N25"/>
    <mergeCell ref="H23:N23"/>
    <mergeCell ref="O23:R23"/>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B27:N27"/>
    <mergeCell ref="O27:R27"/>
    <mergeCell ref="S27:AA27"/>
    <mergeCell ref="AB27:AE27"/>
    <mergeCell ref="AF27:AI27"/>
    <mergeCell ref="AJ27:AR27"/>
    <mergeCell ref="AS27:AV27"/>
    <mergeCell ref="H26:N26"/>
    <mergeCell ref="O26:R26"/>
    <mergeCell ref="B28:N28"/>
    <mergeCell ref="O28:R28"/>
    <mergeCell ref="S28:AA28"/>
    <mergeCell ref="AB28:AE28"/>
    <mergeCell ref="AF28:AI28"/>
    <mergeCell ref="AJ28:AR28"/>
    <mergeCell ref="AS28:AV28"/>
    <mergeCell ref="B29:N29"/>
    <mergeCell ref="O29:AV29"/>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34:N34"/>
    <mergeCell ref="O34:AV34"/>
    <mergeCell ref="B35:N35"/>
    <mergeCell ref="O35:AV35"/>
    <mergeCell ref="B36:N36"/>
    <mergeCell ref="O36:AV36"/>
    <mergeCell ref="B37:N41"/>
    <mergeCell ref="O37:AV37"/>
    <mergeCell ref="O38:AV38"/>
    <mergeCell ref="O39:AV39"/>
    <mergeCell ref="O40:AV40"/>
    <mergeCell ref="O41:AV41"/>
    <mergeCell ref="B43:N43"/>
    <mergeCell ref="O43:AV43"/>
    <mergeCell ref="B44:N44"/>
    <mergeCell ref="O44:AV44"/>
    <mergeCell ref="B45:N45"/>
    <mergeCell ref="O45:AV45"/>
    <mergeCell ref="B46:N46"/>
    <mergeCell ref="O46:AV46"/>
    <mergeCell ref="B47:N47"/>
    <mergeCell ref="O47:AV47"/>
    <mergeCell ref="B48:N48"/>
    <mergeCell ref="O48:AV48"/>
    <mergeCell ref="B52:N52"/>
    <mergeCell ref="O52:AV52"/>
    <mergeCell ref="B49:N49"/>
    <mergeCell ref="O49:AV49"/>
    <mergeCell ref="B50:N50"/>
    <mergeCell ref="O50:AV50"/>
    <mergeCell ref="B51:N51"/>
    <mergeCell ref="O51:AV51"/>
  </mergeCells>
  <dataValidations count="8">
    <dataValidation type="list" operator="equal" allowBlank="1" showInputMessage="1" showErrorMessage="1" sqref="S19:AA19 AJ19:AR19 S23:AA23 AJ23:AR23 S26:AA26 AJ26:AR26">
      <formula1>"　　　　　,6000,20000,600000,140000,275000,500000"</formula1>
    </dataValidation>
    <dataValidation type="list" operator="equal" allowBlank="1" showInputMessage="1" showErrorMessage="1" sqref="S18:AA18 AJ18:AR18 S22:AA22 AJ22:AR22 S25:AA25 AJ25:AR25">
      <formula1>"　　　　　,6000,20000,60000,140000,275000,500000"</formula1>
    </dataValidation>
    <dataValidation type="list" allowBlank="1" showInputMessage="1" showErrorMessage="1" sqref="O34">
      <formula1>"（選択して下さい）,太陽光,水力,風力,ﾊﾞｲｵﾏｽ,火力,揚水・蓄電池,原子力,地熱,その他"</formula1>
    </dataValidation>
    <dataValidation type="list" allowBlank="1" showInputMessage="1" showErrorMessage="1" sqref="O35">
      <formula1>"（選択して下さい）,利用する,利用しない"</formula1>
    </dataValidation>
    <dataValidation type="textLength" operator="equal" allowBlank="1" showInputMessage="1" showErrorMessage="1" sqref="O5:AV5">
      <formula1>22</formula1>
    </dataValidation>
    <dataValidation type="list" allowBlank="1" showInputMessage="1" showErrorMessage="1" sqref="O14:AV15">
      <formula1>"（選択して下さい）,発電者に承諾いただいている"</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formula1>"（選択して下さい）,要,否"</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2016-01-27T11:01:57Z</dcterms:created>
  <dcterms:modified xsi:type="dcterms:W3CDTF">2016-03-28T02:11:53Z</dcterms:modified>
  <cp:category/>
  <cp:version/>
  <cp:contentType/>
  <cp:contentStatus/>
</cp:coreProperties>
</file>